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.kevin\Downloads\"/>
    </mc:Choice>
  </mc:AlternateContent>
  <bookViews>
    <workbookView xWindow="0" yWindow="0" windowWidth="28800" windowHeight="12300"/>
  </bookViews>
  <sheets>
    <sheet name="Encuesta" sheetId="1" r:id="rId1"/>
    <sheet name="PSW_Sheet" sheetId="2" state="veryHidden" r:id="rId2"/>
    <sheet name="Resultado de la encuesta" sheetId="3" r:id="rId3"/>
    <sheet name="preg" sheetId="4" state="hidden" r:id="rId4"/>
  </sheets>
  <externalReferences>
    <externalReference r:id="rId5"/>
  </externalReferences>
  <definedNames>
    <definedName name="A_1">Encuesta!$E$7:$T$11</definedName>
    <definedName name="A_10">Encuesta!$E$64:$T$65</definedName>
    <definedName name="A_12">Encuesta!$D$76</definedName>
    <definedName name="A_13">Encuesta!$D$80</definedName>
    <definedName name="A_2">Encuesta!$E$14:$T$20</definedName>
    <definedName name="A_3">Encuesta!$E$23:$T$29</definedName>
    <definedName name="A_4">Encuesta!$D$32</definedName>
    <definedName name="A_5">Encuesta!$E$35:$T$38</definedName>
    <definedName name="A_6">Encuesta!$E$41:$T$44</definedName>
    <definedName name="A_7">Encuesta!$E$47:$T$51</definedName>
    <definedName name="A_8">Encuesta!$E$54:$T$57</definedName>
    <definedName name="A_9">Encuesta!$E$60:$T$61</definedName>
    <definedName name="Ans_1">Encuesta!$Y$6</definedName>
    <definedName name="Ans_10">Encuesta!$Y$63</definedName>
    <definedName name="Ans_111">Encuesta!$X$69</definedName>
    <definedName name="Ans_112">Encuesta!$X$70</definedName>
    <definedName name="Ans_113">Encuesta!$X$71</definedName>
    <definedName name="Ans_114">Encuesta!$X$72</definedName>
    <definedName name="Ans_115">Encuesta!$X$73</definedName>
    <definedName name="Ans_12">Encuesta!$X$75</definedName>
    <definedName name="Ans_13">Encuesta!$X$79</definedName>
    <definedName name="Ans_2">Encuesta!$Y$13</definedName>
    <definedName name="Ans_3">Encuesta!$Y$22</definedName>
    <definedName name="Ans_4">Encuesta!$Y$32</definedName>
    <definedName name="Ans_5">Encuesta!$Y$34</definedName>
    <definedName name="Ans_6">Encuesta!$Y$40</definedName>
    <definedName name="Ans_7">Encuesta!$Y$46</definedName>
    <definedName name="Ans_8">Encuesta!$Y$53</definedName>
    <definedName name="Ans_9">Encuesta!$Y$59</definedName>
    <definedName name="Answer_1">'Resultado de la encuesta'!$C$7</definedName>
    <definedName name="Answer_10">'Resultado de la encuesta'!$C$16</definedName>
    <definedName name="Answer_11">'Resultado de la encuesta'!$C$17</definedName>
    <definedName name="Answer_111">'Resultado de la encuesta'!$C$18</definedName>
    <definedName name="Answer_112">'Resultado de la encuesta'!$C$19</definedName>
    <definedName name="Answer_113">'Resultado de la encuesta'!$C$20</definedName>
    <definedName name="Answer_114">'Resultado de la encuesta'!$C$21</definedName>
    <definedName name="Answer_115">'Resultado de la encuesta'!$C$22</definedName>
    <definedName name="Answer_12">'Resultado de la encuesta'!$C$23</definedName>
    <definedName name="Answer_13">'Resultado de la encuesta'!$C$24</definedName>
    <definedName name="Answer_2">'Resultado de la encuesta'!$C$8</definedName>
    <definedName name="Answer_3">'Resultado de la encuesta'!$C$9</definedName>
    <definedName name="Answer_4">'Resultado de la encuesta'!$C$10</definedName>
    <definedName name="Answer_5">'Resultado de la encuesta'!$C$11</definedName>
    <definedName name="Answer_6">'Resultado de la encuesta'!$C$12</definedName>
    <definedName name="Answer_7">'Resultado de la encuesta'!$C$13</definedName>
    <definedName name="Answer_8">'Resultado de la encuesta'!$C$14</definedName>
    <definedName name="Answer_9">'Resultado de la encuesta'!$C$15</definedName>
    <definedName name="Comprobantes">'[1]Tabla de Comprobantes'!$A$3:$A$65</definedName>
    <definedName name="Email">preg!$D$20</definedName>
    <definedName name="List_1">preg!$A$9:$A$17</definedName>
    <definedName name="PC">'[1]Tabla de Comprobantes'!$E$3:$E$14</definedName>
    <definedName name="PSW_SAVE_0" hidden="1">Encuesta!$U$83</definedName>
    <definedName name="PSWAutoResponseEmailBody_0" hidden="1">'Resultado de la encuesta'!$B$6:$C$24</definedName>
    <definedName name="PSWAutoResponseEmailSubject_0" hidden="1">preg!$D$22</definedName>
    <definedName name="PSWAutoResponseRecepientEmail_0" hidden="1">preg!$D$20</definedName>
    <definedName name="PSWFormInput_0" hidden="1">Encuesta!$X$6</definedName>
    <definedName name="PSWFormInput_1" hidden="1">Encuesta!$X$13</definedName>
    <definedName name="PSWFormInput_10" hidden="1">Encuesta!$X$70</definedName>
    <definedName name="PSWFormInput_11" hidden="1">Encuesta!$X$71</definedName>
    <definedName name="PSWFormInput_12" hidden="1">Encuesta!$X$72</definedName>
    <definedName name="PSWFormInput_13" hidden="1">Encuesta!$X$73</definedName>
    <definedName name="PSWFormInput_2" hidden="1">Encuesta!$X$22</definedName>
    <definedName name="PSWFormInput_3" hidden="1">Encuesta!$X$34</definedName>
    <definedName name="PSWFormInput_4" hidden="1">Encuesta!$X$40</definedName>
    <definedName name="PSWFormInput_5" hidden="1">Encuesta!$X$46</definedName>
    <definedName name="PSWFormInput_6" hidden="1">Encuesta!$X$53</definedName>
    <definedName name="PSWFormInput_7" hidden="1">Encuesta!$X$59</definedName>
    <definedName name="PSWFormInput_8" hidden="1">Encuesta!$X$63</definedName>
    <definedName name="PSWFormInput_9" hidden="1">Encuesta!$X$69</definedName>
    <definedName name="PSWInput_0_0" hidden="1">Encuesta!$D$32</definedName>
    <definedName name="PSWInput_0_1" hidden="1">Encuesta!$D$76</definedName>
    <definedName name="PSWInput_0_2" hidden="1">Encuesta!$D$80</definedName>
    <definedName name="PSWInput_0_3" hidden="1">Encuesta!$D$76</definedName>
    <definedName name="PSWInput_0_4" hidden="1">Encuesta!$D$80</definedName>
    <definedName name="PSWList_0_0" hidden="1">preg!$A$9:$A$17</definedName>
    <definedName name="PSWList_0_2" hidden="1">preg!$A$9:$A$17</definedName>
    <definedName name="PSWOutput_0" hidden="1">Encuesta!$A$3:$V$83</definedName>
    <definedName name="PSWSavingCell_0" hidden="1">'Resultado de la encuesta'!$B$7</definedName>
    <definedName name="PSWSavingCell_1" hidden="1">'Resultado de la encuesta'!$C$7</definedName>
    <definedName name="PSWSavingCell_10" hidden="1">'Resultado de la encuesta'!$B$12</definedName>
    <definedName name="PSWSavingCell_11" hidden="1">'Resultado de la encuesta'!$C$12</definedName>
    <definedName name="PSWSavingCell_12" hidden="1">'Resultado de la encuesta'!$B$13</definedName>
    <definedName name="PSWSavingCell_13" hidden="1">'Resultado de la encuesta'!$C$13</definedName>
    <definedName name="PSWSavingCell_14" hidden="1">'Resultado de la encuesta'!$B$14</definedName>
    <definedName name="PSWSavingCell_15" hidden="1">'Resultado de la encuesta'!$C$14</definedName>
    <definedName name="PSWSavingCell_16" hidden="1">'Resultado de la encuesta'!$B$15</definedName>
    <definedName name="PSWSavingCell_17" hidden="1">'Resultado de la encuesta'!$C$15</definedName>
    <definedName name="PSWSavingCell_18" hidden="1">'Resultado de la encuesta'!$B$16</definedName>
    <definedName name="PSWSavingCell_19" hidden="1">'Resultado de la encuesta'!$C$16</definedName>
    <definedName name="PSWSavingCell_2" hidden="1">'Resultado de la encuesta'!$B$8</definedName>
    <definedName name="PSWSavingCell_20" hidden="1">'Resultado de la encuesta'!$B$17</definedName>
    <definedName name="PSWSavingCell_21" hidden="1">'Resultado de la encuesta'!$C$17</definedName>
    <definedName name="PSWSavingCell_22" hidden="1">'Resultado de la encuesta'!$B$18</definedName>
    <definedName name="PSWSavingCell_23" hidden="1">'Resultado de la encuesta'!$C$18</definedName>
    <definedName name="PSWSavingCell_24" hidden="1">'Resultado de la encuesta'!$B$19</definedName>
    <definedName name="PSWSavingCell_25" hidden="1">'Resultado de la encuesta'!$C$19</definedName>
    <definedName name="PSWSavingCell_26" hidden="1">'Resultado de la encuesta'!$B$20</definedName>
    <definedName name="PSWSavingCell_27" hidden="1">'Resultado de la encuesta'!$C$20</definedName>
    <definedName name="PSWSavingCell_28" hidden="1">'Resultado de la encuesta'!$B$21</definedName>
    <definedName name="PSWSavingCell_29" hidden="1">'Resultado de la encuesta'!$C$21</definedName>
    <definedName name="PSWSavingCell_3" hidden="1">'Resultado de la encuesta'!$C$8</definedName>
    <definedName name="PSWSavingCell_30" hidden="1">'Resultado de la encuesta'!$B$22</definedName>
    <definedName name="PSWSavingCell_31" hidden="1">'Resultado de la encuesta'!$C$22</definedName>
    <definedName name="PSWSavingCell_32" hidden="1">'Resultado de la encuesta'!$B$23</definedName>
    <definedName name="PSWSavingCell_33" hidden="1">'Resultado de la encuesta'!$C$23</definedName>
    <definedName name="PSWSavingCell_34" hidden="1">'Resultado de la encuesta'!$B$24</definedName>
    <definedName name="PSWSavingCell_35" hidden="1">'Resultado de la encuesta'!$C$24</definedName>
    <definedName name="PSWSavingCell_36" hidden="1">preg!$D$20</definedName>
    <definedName name="PSWSavingCell_37" hidden="1">preg!$D$22</definedName>
    <definedName name="PSWSavingCell_4" hidden="1">'Resultado de la encuesta'!$B$9</definedName>
    <definedName name="PSWSavingCell_5" hidden="1">'Resultado de la encuesta'!$C$9</definedName>
    <definedName name="PSWSavingCell_6" hidden="1">'Resultado de la encuesta'!$B$10</definedName>
    <definedName name="PSWSavingCell_7" hidden="1">'Resultado de la encuesta'!$C$10</definedName>
    <definedName name="PSWSavingCell_8" hidden="1">'Resultado de la encuesta'!$B$11</definedName>
    <definedName name="PSWSavingCell_9" hidden="1">'Resultado de la encuesta'!$C$11</definedName>
    <definedName name="Q_1">Encuesta!$D$6</definedName>
    <definedName name="Q_10">Encuesta!$D$63</definedName>
    <definedName name="Q_11">Encuesta!$D$67</definedName>
    <definedName name="Q_111">Encuesta!$D$69</definedName>
    <definedName name="Q_112">Encuesta!$D$70</definedName>
    <definedName name="Q_113">Encuesta!$D$71</definedName>
    <definedName name="Q_114">Encuesta!$D$72</definedName>
    <definedName name="Q_115">Encuesta!$D$73</definedName>
    <definedName name="Q_12">Encuesta!$D$75</definedName>
    <definedName name="Q_13">Encuesta!$D$79</definedName>
    <definedName name="Q_2">Encuesta!$D$13</definedName>
    <definedName name="Q_3">Encuesta!$D$22</definedName>
    <definedName name="Q_4">Encuesta!$D$31</definedName>
    <definedName name="Q_5">Encuesta!$D$34</definedName>
    <definedName name="Q_6">Encuesta!$D$40</definedName>
    <definedName name="Q_7">Encuesta!$D$46</definedName>
    <definedName name="Q_8">Encuesta!$D$53</definedName>
    <definedName name="Q_9">Encuesta!$D$59</definedName>
    <definedName name="Question_1">'Resultado de la encuesta'!$B$7</definedName>
    <definedName name="Question_10">'Resultado de la encuesta'!$B$16</definedName>
    <definedName name="Question_11">'Resultado de la encuesta'!$B$17</definedName>
    <definedName name="Question_111">'Resultado de la encuesta'!$B$18</definedName>
    <definedName name="Question_112">'Resultado de la encuesta'!$B$19</definedName>
    <definedName name="Question_113">'Resultado de la encuesta'!$B$20</definedName>
    <definedName name="Question_114">'Resultado de la encuesta'!$B$21</definedName>
    <definedName name="Question_115">'Resultado de la encuesta'!$B$22</definedName>
    <definedName name="Question_12">'Resultado de la encuesta'!$B$23</definedName>
    <definedName name="Question_13">'Resultado de la encuesta'!$B$24</definedName>
    <definedName name="Question_2">'Resultado de la encuesta'!$B$8</definedName>
    <definedName name="Question_3">'Resultado de la encuesta'!$B$9</definedName>
    <definedName name="Question_4">'Resultado de la encuesta'!$B$10</definedName>
    <definedName name="Question_5">'Resultado de la encuesta'!$B$11</definedName>
    <definedName name="Question_6">'Resultado de la encuesta'!$B$12</definedName>
    <definedName name="Question_7">'Resultado de la encuesta'!$B$13</definedName>
    <definedName name="Question_8">'Resultado de la encuesta'!$B$14</definedName>
    <definedName name="Question_9">'Resultado de la encuesta'!$B$15</definedName>
    <definedName name="SpreadsheetWEBInternalConnection" hidden="1">PSW_Sheet!$A$14</definedName>
    <definedName name="SpreadsheetWEBUserName" hidden="1">PSW_Sheet!$A$15</definedName>
    <definedName name="SpreadsheetWEBUserRole" hidden="1">PSW_Sheet!$A$16</definedName>
    <definedName name="Subject">preg!$D$22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Y13" i="1"/>
  <c r="Y6" i="1"/>
  <c r="C22" i="3" l="1"/>
  <c r="C21" i="3"/>
  <c r="C20" i="3"/>
  <c r="C19" i="3"/>
  <c r="C18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X79" i="1"/>
  <c r="C24" i="3" s="1"/>
  <c r="X75" i="1"/>
  <c r="C23" i="3" s="1"/>
  <c r="Y63" i="1"/>
  <c r="C16" i="3" s="1"/>
  <c r="Y59" i="1"/>
  <c r="C15" i="3" s="1"/>
  <c r="Y53" i="1"/>
  <c r="C14" i="3" s="1"/>
  <c r="Y46" i="1"/>
  <c r="C13" i="3" s="1"/>
  <c r="Y40" i="1"/>
  <c r="C12" i="3" s="1"/>
  <c r="Y32" i="1"/>
  <c r="C10" i="3" s="1"/>
  <c r="Y34" i="1"/>
  <c r="C11" i="3" s="1"/>
  <c r="C9" i="3"/>
  <c r="C8" i="3"/>
  <c r="C7" i="3"/>
</calcChain>
</file>

<file path=xl/sharedStrings.xml><?xml version="1.0" encoding="utf-8"?>
<sst xmlns="http://schemas.openxmlformats.org/spreadsheetml/2006/main" count="92" uniqueCount="88">
  <si>
    <t>2.0.0.0</t>
  </si>
  <si>
    <t>tr-TR</t>
  </si>
  <si>
    <t>UEsFBgAAAAAAAAAAAAAAAAAAAAAAAA%3d%3d</t>
  </si>
  <si>
    <t>Television</t>
  </si>
  <si>
    <t>Radio</t>
  </si>
  <si>
    <t>Internet/Website</t>
  </si>
  <si>
    <t>Internet/Online</t>
  </si>
  <si>
    <t>No</t>
  </si>
  <si>
    <t>%3c%3fxml+version%3d%221.0%22+encoding%3d%22utf-16%22%3f%3e%0d%0a%3cSavingCells+xmlns%3axsi%3d%22http%3a%2f%2fwww.w3.org%2f2001%2fXMLSchema-instance%22+xmlns%3axsd%3d%22http%3a%2f%2fwww.w3.org%2f2001%2fXMLSchema%22+CellCount%3d%2238%22+SavingCellPrefix%3d%22PSWSavingCell_%22%3e%0d%0a++%3cCells%3e%0d%0a++++%3cNameIndex%3e0%3c%2fNameIndex%3e%0d%0a++++%3cLabel%3eQuestion_1%3c%2fLabel%3e%0d%0a++++%3cValueType%3eText%3c%2fValueType%3e%0d%0a++++%3cMultiRecordIndex+%2f%3e%0d%0a++%3c%2fCells%3e%0d%0a++%3cCells%3e%0d%0a++++%3cNameIndex%3e1%3c%2fNameIndex%3e%0d%0a++++%3cLabel%3eAnswer_1%3c%2fLabel%3e%0d%0a++++%3cValueType%3eText%3c%2fValueType%3e%0d%0a++++%3cMultiRecordIndex+%2f%3e%0d%0a++%3c%2fCells%3e%0d%0a++%3cCells%3e%0d%0a++++%3cNameIndex%3e2%3c%2fNameIndex%3e%0d%0a++++%3cLabel%3eQuestion_2%3c%2fLabel%3e%0d%0a++++%3cValueType%3eText%3c%2fValueType%3e%0d%0a++++%3cMultiRecordIndex+%2f%3e%0d%0a++%3c%2fCells%3e%0d%0a++%3cCells%3e%0d%0a++++%3cNameIndex%3e3%3c%2fNameIndex%3e%0d%0a++++%3cLabel%3eAnswer_2%3c%2fLabel%3e%0d%0a++++%3cValueType%3eText%3c%2fValueType%3e%0d%0a++++%3cMultiRecordIndex+%2f%3e%0d%0a++%3c%2fCells%3e%0d%0a++%3cCells%3e%0d%0a++++%3cNameIndex%3e4%3c%2fNameIndex%3e%0d%0a++++%3cLabel%3eQuestion_3%3c%2fLabel%3e%0d%0a++++%3cValueType%3eText%3c%2fValueType%3e%0d%0a++++%3cMultiRecordIndex+%2f%3e%0d%0a++%3c%2fCells%3e%0d%0a++%3cCells%3e%0d%0a++++%3cNameIndex%3e5%3c%2fNameIndex%3e%0d%0a++++%3cLabel%3eAnswer_3%3c%2fLabel%3e%0d%0a++++%3cValueType%3eText%3c%2fValueType%3e%0d%0a++++%3cMultiRecordIndex+%2f%3e%0d%0a++%3c%2fCells%3e%0d%0a++%3cCells%3e%0d%0a++++%3cNameIndex%3e6%3c%2fNameIndex%3e%0d%0a++++%3cLabel%3eQuestion_4%3c%2fLabel%3e%0d%0a++++%3cValueType%3eText%3c%2fValueType%3e%0d%0a++++%3cMultiRecordIndex+%2f%3e%0d%0a++%3c%2fCells%3e%0d%0a++%3cCells%3e%0d%0a++++%3cNameIndex%3e7%3c%2fNameIndex%3e%0d%0a++++%3cLabel%3eAnswer_4%3c%2fLabel%3e%0d%0a++++%3cValueType%3eText%3c%2fValueType%3e%0d%0a++++%3cMultiRecordIndex+%2f%3e%0d%0a++%3c%2fCells%3e%0d%0a++%3cCells%3e%0d%0a++++%3cNameIndex%3e8%3c%2fNameIndex%3e%0d%0a++++%3cLabel%3eQuestion_5%3c%2fLabel%3e%0d%0a++++%3cValueType%3eText%3c%2fValueType%3e%0d%0a++++%3cMultiRecordIndex+%2f%3e%0d%0a++%3c%2fCells%3e%0d%0a++%3cCells%3e%0d%0a++++%3cNameIndex%3e9%3c%2fNameIndex%3e%0d%0a++++%3cLabel%3eAnswer_5%3c%2fLabel%3e%0d%0a++++%3cValueType%3eText%3c%2fValueType%3e%0d%0a++++%3cMultiRecordIndex+%2f%3e%0d%0a++%3c%2fCells%3e%0d%0a++%3cCells%3e%0d%0a++++%3cNameIndex%3e10%3c%2fNameIndex%3e%0d%0a++++%3cLabel%3eQuestion_6%3c%2fLabel%3e%0d%0a++++%3cValueType%3eText%3c%2fValueType%3e%0d%0a++++%3cMultiRecordIndex+%2f%3e%0d%0a++%3c%2fCells%3e%0d%0a++%3cCells%3e%0d%0a++++%3cNameIndex%3e11%3c%2fNameIndex%3e%0d%0a++++%3cLabel%3eAnswer_6%3c%2fLabel%3e%0d%0a++++%3cValueType%3eText%3c%2fValueType%3e%0d%0a++++%3cMultiRecordIndex+%2f%3e%0d%0a++%3c%2fCells%3e%0d%0a++%3cCells%3e%0d%0a++++%3cNameIndex%3e12%3c%2fNameIndex%3e%0d%0a++++%3cLabel%3eQuestion_7%3c%2fLabel%3e%0d%0a++++%3cValueType%3eText%3c%2fValueType%3e%0d%0a++++%3cMultiRecordIndex+%2f%3e%0d%0a++%3c%2fCells%3e%0d%0a++%3cCells%3e%0d%0a++++%3cNameIndex%3e13%3c%2fNameIndex%3e%0d%0a++++%3cLabel%3eAnswer_7%3c%2fLabel%3e%0d%0a++++%3cValueType%3eText%3c%2fValueType%3e%0d%0a++++%3cMultiRecordIndex+%2f%3e%0d%0a++%3c%2fCells%3e%0d%0a++%3cCells%3e%0d%0a++++%3cNameIndex%3e14%3c%2fNameIndex%3e%0d%0a++++%3cLabel%3eQuestion_8%3c%2fLabel%3e%0d%0a++++%3cValueType%3eText%3c%2fValueType%3e%0d%0a++++%3cMultiRecordIndex+%2f%3e%0d%0a++%3c%2fCells%3e%0d%0a++%3cCells%3e%0d%0a++++%3cNameIndex%3e15%3c%2fNameIndex%3e%0d%0a++++%3cLabel%3eAnswer_8%3c%2fLabel%3e%0d%0a++++%3cValueType%3eText%3c%2fValueType%3e%0d%0a++++%3cMultiRecordIndex+%2f%3e%0d%0a++%3c%2fCells%3e%0d%0a++%3cCells%3e%0d%0a++++%3cNameIndex%3e16%3c%2fNameIndex%3e%0d%0a++++%3cLabel%3eQuestion_9%3c%2fLabel%3e%0d%0a++++%3cValueType%3eText%3c%2fValueType%3e%0d%0a++++%3cMultiRecordIndex+%2f%3e%0d%0a++%3c%2fCells%3e%0d%0a++%3cCells%3e%0d%0a++++%3cNameIndex%3e17%3c%2fNameIndex%3e%0d%0a++++%3cLabel%3eAnswer_9%3c%2fLabel%3e%0d%0a++++%3cValueType%3eText%3c%2fValueType%3e%0d%0a++++%3cMultiRecordIndex+%2f%3e%0d%0a++%3c%2fCells%3e%0d%0a++%3cCells%3e%0d%0a++++%3cNameIndex%3e18%3c%2fNameIndex%3e%0d%0a++++%3cLabel%3eQuestion_10%3c%2fLabel%3e%0d%0a++++%3cValueType%3eText%3c%2fValueType%3e%0d%0a++++%3cMultiRecordIndex+%2f%3e%0d%0a++%3c%2fCells%3e%0d%0a++%3cCells%3e%0d%0a++++%3cNameIndex%3e19%3c%2fNameIndex%3e%0d%0a++++%3cLabel%3eAnswer_10%3c%2fLabel%3e%0d%0a++++%3cValueType%3eText%3c%2fValueType%3e%0d%0a++++%3cMultiRecordIndex+%2f%3e%0d%0a++%3c%2fCells%3e%0d%0a++%3cCells%3e%0d%0a++++%3cNameIndex%3e20%3c%2fNameIndex%3e%0d%0a++++%3cLabel%3eQuestion_11%3c%2fLabel%3e%0d%0a++++%3cValueType%3eText%3c%2fValueType%3e%0d%0a++++%3cMultiRecordIndex+%2f%3e%0d%0a++%3c%2fCells%3e%0d%0a++%3cCells%3e%0d%0a++++%3cNameIndex%3e21%3c%2fNameIndex%3e%0d%0a++++%3cLabel%3eAnswer_11%3c%2fLabel%3e%0d%0a++++%3cValueType%3eText%3c%2fValueType%3e%0d%0a++++%3cMultiRecordIndex+%2f%3e%0d%0a++%3c%2fCells%3e%0d%0a++%3cCells%3e%0d%0a++++%3cNameIndex%3e22%3c%2fNameIndex%3e%0d%0a++++%3cLabel%3eQuestion_111%3c%2fLabel%3e%0d%0a++++%3cValueType%3eText%3c%2fValueType%3e%0d%0a++++%3cMultiRecordIndex+%2f%3e%0d%0a++%3c%2fCells%3e%0d%0a++%3cCells%3e%0d%0a++++%3cNameIndex%3e23%3c%2fNameIndex%3e%0d%0a++++%3cLabel%3eAnswer_111%3c%2fLabel%3e%0d%0a++++%3cValueType%3eNumeric%3c%2fValueType%3e%0d%0a++++%3cMultiRecordIndex+%2f%3e%0d%0a++%3c%2fCells%3e%0d%0a++%3cCells%3e%0d%0a++++%3cNameIndex%3e24%3c%2fNameIndex%3e%0d%0a++++%3cLabel%3eQuestion_112%3c%2fLabel%3e%0d%0a++++%3cValueType%3eText%3c%2fValueType%3e%0d%0a++++%3cMultiRecordIndex+%2f%3e%0d%0a++%3c%2fCells%3e%0d%0a++%3cCells%3e%0d%0a++++%3cNameIndex%3e25%3c%2fNameIndex%3e%0d%0a++++%3cLabel%3eAnswer_112%3c%2fLabel%3e%0d%0a++++%3cValueType%3eNumeric%3c%2fValueType%3e%0d%0a++++%3cMultiRecordIndex+%2f%3e%0d%0a++%3c%2fCells%3e%0d%0a++%3cCells%3e%0d%0a++++%3cNameIndex%3e26%3c%2fNameIndex%3e%0d%0a++++%3cLabel%3eQuestion_113%3c%2fLabel%3e%0d%0a++++%3cValueType%3eText%3c%2fValueType%3e%0d%0a++++%3cMultiRecordIndex+%2f%3e%0d%0a++%3c%2fCells%3e%0d%0a++%3cCells%3e%0d%0a++++%3cNameIndex%3e27%3c%2fNameIndex%3e%0d%0a++++%3cLabel%3eAnswer_113%3c%2fLabel%3e%0d%0a++++%3cValueType%3eNumeric%3c%2fValueType%3e%0d%0a++++%3cMultiRecordIndex+%2f%3e%0d%0a++%3c%2fCells%3e%0d%0a++%3cCells%3e%0d%0a++++%3cNameIndex%3e28%3c%2fNameIndex%3e%0d%0a++++%3cLabel%3eQuestion_114%3c%2fLabel%3e%0d%0a++++%3cValueType%3eText%3c%2fValueType%3e%0d%0a++++%3cMultiRecordIndex+%2f%3e%0d%0a++%3c%2fCells%3e%0d%0a++%3cCells%3e%0d%0a++++%3cNameIndex%3e29%3c%2fNameIndex%3e%0d%0a++++%3cLabel%3eAnswer_114%3c%2fLabel%3e%0d%0a++++%3cValueType%3eNumeric%3c%2fValueType%3e%0d%0a++++%3cMultiRecordIndex+%2f%3e%0d%0a++%3c%2fCells%3e%0d%0a++%3cCells%3e%0d%0a++++%3cNameIndex%3e30%3c%2fNameIndex%3e%0d%0a++++%3cLabel%3eQuestion_115%3c%2fLabel%3e%0d%0a++++%3cValueType%3eText%3c%2fValueType%3e%0d%0a++++%3cMultiRecordIndex+%2f%3e%0d%0a++%3c%2fCells%3e%0d%0a++%3cCells%3e%0d%0a++++%3cNameIndex%3e31%3c%2fNameIndex%3e%0d%0a++++%3cLabel%3eAnswer_115%3c%2fLabel%3e%0d%0a++++%3cValueType%3eNumeric%3c%2fValueType%3e%0d%0a++++%3cMultiRecordIndex+%2f%3e%0d%0a++%3c%2fCells%3e%0d%0a++%3cCells%3e%0d%0a++++%3cNameIndex%3e32%3c%2fNameIndex%3e%0d%0a++++%3cLabel%3eQuestion_12%3c%2fLabel%3e%0d%0a++++%3cValueType%3eText%3c%2fValueType%3e%0d%0a++++%3cMultiRecordIndex+%2f%3e%0d%0a++%3c%2fCells%3e%0d%0a++%3cCells%3e%0d%0a++++%3cNameIndex%3e33%3c%2fNameIndex%3e%0d%0a++++%3cLabel%3eAnswer_12%3c%2fLabel%3e%0d%0a++++%3cValueType%3eNumeric%3c%2fValueType%3e%0d%0a++++%3cMultiRecordIndex+%2f%3e%0d%0a++%3c%2fCells%3e%0d%0a++%3cCells%3e%0d%0a++++%3cNameIndex%3e34%3c%2fNameIndex%3e%0d%0a++++%3cLabel%3eQuestion_13%3c%2fLabel%3e%0d%0a++++%3cValueType%3eText%3c%2fValueType%3e%0d%0a++++%3cMultiRecordIndex+%2f%3e%0d%0a++%3c%2fCells%3e%0d%0a++%3cCells%3e%0d%0a++++%3cNameIndex%3e35%3c%2fNameIndex%3e%0d%0a++++%3cLabel%3eAnswer_13%3c%2fLabel%3e%0d%0a++++%3cValueType%3eNumeric%3c%2fValueType%3e%0d%0a++++%3cMultiRecordIndex+%2f%3e%0d%0a++%3c%2fCells%3e%0d%0a++%3cCells%3e%0d%0a++++%3cNameIndex%3e36%3c%2fNameIndex%3e%0d%0a++++%3cLabel%3eEmail%3c%2fLabel%3e%0d%0a++++%3cValueType%3eText%3c%2fValueType%3e%0d%0a++++%3cMultiRecordIndex+%2f%3e%0d%0a++%3c%2fCells%3e%0d%0a++%3cCells%3e%0d%0a++++%3cNameIndex%3e37%3c%2fNameIndex%3e%0d%0a++++%3cLabel%3eSubject%3c%2fLabel%3e%0d%0a++++%3cValueType%3eText%3c%2fValueType%3e%0d%0a++++%3cMultiRecordIndex+%2f%3e%0d%0a++%3c%2fCells%3e%0d%0a%3c%2fSavingCells%3e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</si>
  <si>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223%22%3e%0d%0a++++%3cCells%3e%0d%0a++++++%3cAddress%3e%3d'Product+Satisfaction'!%24D%2430%3c%2fAddress%3e%0d%0a++++++%3cListItemsAddress%3e%3d'Readme'!%24U%247%3a%24U%2415%3c%2fListItemsAddress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lect%3c%2fDefaultValue%3e%0d%0a++++++%3cValueType%3eSystem.String%3c%2fValueType%3e%0d%0a++++%3c%2fCells%3e%0d%0a++++%3cCells%3e%0d%0a++++++%3cAddress%3e%3d'Product+Satisfaction'!%24D%2474%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Product+Satisfaction'!%24D%2478%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%3c%2fInputCells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%3c%2fPageInputCells%3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</si>
  <si>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Sayfa1%22+IsAjaxEnabled%3d%22true%22+Recipient%3d%22Enter+e-mail+address+here.%22+Location%3d%22Bottom%22+Alignment%3d%22Center%22+AutoResponseEmail%3d%22Tru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true%22+Type%3d%22Save%22+Order%3d%223%22+CellLink%3d%22%3d'Product+Satisfaction'!%24U%2481%22+Name%3d%22Submit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Product+Satisfaction+Survey+(Online)%3c%2fApplicationName%3e%0d%0a%3c%2fPageLayouts%3e</t>
  </si>
  <si>
    <t xml:space="preserve">
.Class186{font-family: Calibri; font-size:11pt; color:Black;border: 0.5pt  None  Black ;background-color:White; text-align:left;vertical-align:bottom;}
.Class187{font-family: Calibri; font-size:14pt; color:#376091;font-weight: bold;border: 0.5pt  None  Black ;background-color:White; text-align:center;vertical-align:bottom;}
.Class188{font-family: Calibri; font-size:11pt; color:#EEECE1;font-weight: bold;border: 0.5pt  None  Black ;background-color:#254061; text-align:left;vertical-align:middle;}
.Class189{font-family: Calibri; font-size:11pt; color:#376091;font-weight: bold;border: 0.5pt  None  Black ;background-color:White; text-align:left;vertical-align:middle;}
.Class190{font-family: Calibri; font-size:11pt; color:Black;border: 0.5pt  None  Black ;background-color:#DBE5F1; text-align:left;vertical-align:bottom;}
.Class191{font-family: Calibri; font-size:11pt; color:#EEECE1;font-weight: bold;border-bottom-style: Solid ;border-width: 0.5pt ;border-color: Black ;background-color:#254061; text-align:left;vertical-align:middle;}
.Class192{font-family: Calibri; font-size:11pt; color:Black;border-right-style: Solid ;border-width: 0.5pt ;border-color: Black ;background-color:White; text-align:left;vertical-align:bottom;}
.Class193{font-family: Calibri; font-size:11pt; color:Black;border-top-style: Solid ;border-left-style: Solid ;border-bottom-style: Solid ;border-width: 0.5pt ;border-color: Black ;background-color:#DBE5F1; text-align:center;vertical-align:bottom;}
.Class194{font-family: Calibri; font-size:11pt; color:Black;font-weight: bold;border-left-style: Solid ;border-width: 0.5pt ;border-color: Black ;background-color:White; text-align:left;vertical-align:middle;}
.Class195{font-family: Calibri; font-size:11pt; color:Black;font-weight: bold;border: 0.5pt  None  Black ;background-color:White; text-align:left;vertical-align:middle;}
.Class196{font-family: Calibri; font-size:11pt; color:Black;border-top-style: Solid ;border-width: 0.5pt ;border-color: Black ;background-color:White; text-align:left;vertical-align:bottom;}
.Class197{font-family: Calibri; font-size:11pt; color:Black;border: 0.5pt  None  Black ;background-color:White; text-align:left;vertical-align:middle;}
.Class198{font-family: Calibri; font-size:11pt; color:Black;border: 0.5pt  None  Black ;background-color:White; text-align:center;vertical-align:middle;}
.Class199{font-family: Calibri; font-size:11pt; color:Black;border: 0.5pt  None  Black ;background-color:#DBE5F1; text-align:left;vertical-align:middle;}
.Class200{font-family: Calibri; font-size:11pt; color:Black;border-top-style: Solid ;border-left-style: Solid ;border-width: 0.5pt ;border-color: Black ;background-color:White; text-align:left;vertical-align:top;}
.Class201{font-family: Calibri; font-size:11pt; color:Black;border-left-style: Solid ;border-width: 0.5pt ;border-color: Black ;background-color:White; text-align:left;vertical-align:bottom;}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</si>
  <si>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-30-30-30-30-30-24.75-24.75-24.75-24.75-24.75-24.75-24.75-24.75-24.75-24.75-24.75%22+RowCount%3d%2281%22+Width%3d%22570.75%22+InputPrefix%3d%22PSWInput_%22%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%3c%2fTR%3e%0d%0a++++%3cTR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221%22+Y%3d%222%22+%2f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222%22+Y%3d%222%22+%2f%3e%0d%0a++++++%3cTD+Style%3d%22Class187%22+Merge%3d%22True%22+RowSpan%3d%22%22+ColSpan%3d%2219%22+Format%3d%22General%22+Width%3d%22496.5%22+Text%3d%22Product+Satisfaction%22+Height%3d%2218.75%22+Align%3d%22Center%22+CellHasFormula%3d%22False%22+FontName%3d%22Calibri%22+WrapText%3d%22False%22+FontSize%3d%2214%22+X%3d%223%22+Y%3d%222%22+%2f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2222%22+Y%3d%222%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224%22+%2f%3e%0d%0a++++++%3cTD+Style%3d%22Class188%22+Merge%3d%22True%22+RowSpan%3d%22%22+ColSpan%3d%2217%22+Format%3d%22General%22+Width%3d%22447%22+Text%3d%221)+How+long+you+used+this+production%3f%22+Height%3d%2216.5%22+Align%3d%22Left%22+CellHasFormula%3d%22False%22+FontName%3d%22Calibri%22+WrapText%3d%22False%22+FontSize%3d%2211%22+X%3d%224%22+Y%3d%224%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225%22%3e%0d%0a++++++++%3cFormControl%3e%0d%0a++++++++++%3cWidth%3e24%3c%2fWidth%3e%0d%0a++++++++++%3cHeight%3e17.25%3c%2fHeight%3e%0d%0a++++++++++%3cLeft%3e75.75%3c%2fLeft%3e%0d%0a++++++++++%3cTop%3e65.25%3c%2fTop%3e%0d%0a++++++++++%3cNameIndex%3e0%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Less+than+one+month%22+Height%3d%2216.5%22+Align%3d%22Left%22+CellHasFormula%3d%22False%22+FontName%3d%22Calibri%22+WrapText%3d%22False%22+FontSize%3d%2211%22+X%3d%225%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226%22%3e%0d%0a++++++++%3cFormControl%3e%0d%0a++++++++++%3cWidth%3e24%3c%2fWidth%3e%0d%0a++++++++++%3cHeight%3e17.25%3c%2fHeight%3e%0d%0a++++++++++%3cLeft%3e75%3c%2fLeft%3e%0d%0a++++++++++%3cTop%3e81.75%3c%2fTop%3e%0d%0a++++++++++%3cNameIndex%3e0%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One+two+six+months%22+Height%3d%2216.5%22+Align%3d%22Left%22+CellHasFormula%3d%22False%22+FontName%3d%22Calibri%22+WrapText%3d%22False%22+FontSize%3d%2211%22+X%3d%225%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227%22%3e%0d%0a++++++++%3cFormControl%3e%0d%0a++++++++++%3cWidth%3e24%3c%2fWidth%3e%0d%0a++++++++++%3cHeight%3e17.25%3c%2fHeight%3e%0d%0a++++++++++%3cLeft%3e75%3c%2fLeft%3e%0d%0a++++++++++%3cTop%3e98.25%3c%2fTop%3e%0d%0a++++++++++%3cNameIndex%3e0%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Six+months+to+one+year%22+Height%3d%2216.5%22+Align%3d%22Left%22+CellHasFormula%3d%22False%22+FontName%3d%22Calibri%22+WrapText%3d%22False%22+FontSize%3d%2211%22+X%3d%225%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228%22%3e%0d%0a++++++++%3cFormControl%3e%0d%0a++++++++++%3cWidth%3e24%3c%2fWidth%3e%0d%0a++++++++++%3cHeight%3e17.25%3c%2fHeight%3e%0d%0a++++++++++%3cLeft%3e75%3c%2fLeft%3e%0d%0a++++++++++%3cTop%3e114.75%3c%2fTop%3e%0d%0a++++++++++%3cNameIndex%3e0%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One+to+two+years%22+Height%3d%2216.5%22+Align%3d%22Left%22+CellHasFormula%3d%22False%22+FontName%3d%22Calibri%22+WrapText%3d%22False%22+FontSize%3d%2211%22+X%3d%225%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229%22%3e%0d%0a++++++++%3cFormControl%3e%0d%0a++++++++++%3cWidth%3e24%3c%2fWidth%3e%0d%0a++++++++++%3cHeight%3e17.25%3c%2fHeight%3e%0d%0a++++++++++%3cLeft%3e75%3c%2fLeft%3e%0d%0a++++++++++%3cTop%3e131.25%3c%2fTop%3e%0d%0a++++++++++%3cNameIndex%3e0%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ore+than+two+years%22+Height%3d%2216.5%22+Align%3d%22Left%22+CellHasFormula%3d%22False%22+FontName%3d%22Calibri%22+WrapText%3d%22False%22+FontSize%3d%2211%22+X%3d%225%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2210%22+%2f%3e%0d%0a++++++%3cTD+Style%3d%22Class186%22+Merge%3d%22False%22+RowSpan%3d%22%22+ColSpan%3d%22%22+Format%3d%22General%22+Width%3d%2224.</t>
  </si>
  <si>
    <t xml:space="preserve"> 75%22+Text%3d%22%22+Height%3d%2216.5%22+Align%3d%22Left%22+CellHasFormula%3d%22False%22+FontName%3d%22Calibri%22+WrapText%3d%22False%22+FontSize%3d%2211%22+X%3d%224%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2211%22+%2f%3e%0d%0a++++++%3cTD+Style%3d%22Class188%22+Merge%3d%22True%22+RowSpan%3d%22%22+ColSpan%3d%2217%22+Format%3d%22General%22+Width%3d%22447%22+Text%3d%222)+How+did+you+learn+about+this+product%3f%22+Height%3d%2216.5%22+Align%3d%22Left%22+CellHasFormula%3d%22False%22+FontName%3d%22Calibri%22+WrapText%3d%22False%22+FontSize%3d%2211%22+X%3d%224%22+Y%3d%2211%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2212%22%3e%0d%0a++++++++%3cFormControl%3e%0d%0a++++++++++%3cWidth%3e24%3c%2fWidth%3e%0d%0a++++++++++%3cHeight%3e17.25%3c%2fHeight%3e%0d%0a++++++++++%3cLeft%3e75%3c%2fLeft%3e%0d%0a++++++++++%3cTop%3e180.75%3c%2fTop%3e%0d%0a++++++++++%3cNameIndex%3e1%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Television%22+Height%3d%2216.5%22+Align%3d%22Left%22+CellHasFormula%3d%22False%22+FontName%3d%22Calibri%22+WrapText%3d%22False%22+FontSize%3d%2211%22+X%3d%225%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2213%22%3e%0d%0a++++++++%3cFormControl%3e%0d%0a++++++++++%3cWidth%3e24%3c%2fWidth%3e%0d%0a++++++++++%3cHeight%3e17.25%3c%2fHeight%3e%0d%0a++++++++++%3cLeft%3e75%3c%2fLeft%3e%0d%0a++++++++++%3cTop%3e197.25%3c%2fTop%3e%0d%0a++++++++++%3cNameIndex%3e1%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Radio%22+Height%3d%2216.5%22+Align%3d%22Left%22+CellHasFormula%3d%22False%22+FontName%3d%22Calibri%22+WrapText%3d%22False%22+FontSize%3d%2211%22+X%3d%225%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2214%22%3e%0d%0a++++++++%3cFormControl%3e%0d%0a++++++++++%3cWidth%3e24%3c%2fWidth%3e%0d%0a++++++++++%3cHeight%3e17.25%3c%2fHeight%3e%0d%0a++++++++++%3cLeft%3e75%3c%2fLeft%3e%0d%0a++++++++++%3cTop%3e213.75%3c%2fTop%3e%0d%0a++++++++++%3cNameIndex%3e1%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Newspaper%22+Height%3d%2216.5%22+Align%3d%22Left%22+CellHasFormula%3d%22False%22+FontName%3d%22Calibri%22+WrapText%3d%22False%22+FontSize%3d%2211%22+X%3d%225%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2215%22%3e%0d%0a++++++++%3cFormControl%3e%0d%0a++++++++++%3cWidth%3e24%3c%2fWidth%3e%0d%0a++++++++++%3cHeight%3e17.25%3c%2fHeight%3e%0d%0a++++++++++%3cLeft%3e75%3c%2fLeft%3e%0d%0a++++++++++%3cTop%3e230.25%3c%2fTop%3e%0d%0a++++++++++%3cNameIndex%3e1%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Magazine%22+Height%3d%2216.5%22+Align%3d%22Left%22+CellHasFormula%3d%22False%22+FontName%3d%22Calibri%22+WrapText%3d%22False%22+FontSize%3d%2211%22+X%3d%225%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2216%22%3e%0d%0a++++++++%3cFormControl%3e%0d%0a++++++++++%3cWidth%3e24%3c%2fWidth%3e%0d%0a++++++++++%3cHeight%3e17.25%3c%2fHeight%3e%0d%0a++++++++++%3cLeft%3e75%3c%2fLeft%3e%0d%0a++++++++++%3cTop%3e247.5%3c%2fTop%3e%0d%0a++++++++++%3cNameIndex%3e1%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Internet%2fWebsite%22+Height%3d%2216.5%22+Align%3d%22Left%22+CellHasFormula%3d%22False%22+FontName%3d%22Calibri%22+WrapText%3d%22False%22+FontSize%3d%2211%22+X%3d%225%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2217%22%3e%0d%0a++++++++%3cFormControl%3e%0d%0a++++++++++%3cWidth%3e24%3c%2fWidth%3e%0d%0a++++++++++%3cHeight%3e17.25%3c%2fHeight%3e%0d%0a++++++++++%3cLeft%3e75%3c%2fLeft%3e%0d%0a++++++++++%3cTop%3e264%3c%2fTop%3e%0d%0a++++++++++%3cNameIndex%3e1%3c%2fNameIndex%3e%0d%0a++++++++++%3cChecked%3efalse%3c%2fChecked%3e%0d%0a++++++++++%3cLabel+%2f%3e%0d%0a++++++++++%3cValue%3e6%3c%2fValue%3e%0d%0a++++++++++%3cType%3eOptionButton%3c%2fType%3e%0d%0a++++++++%3c%2fFormControl%3e%0d%0a++++++%3c%2fTD%3e%0d%0a++++++%3cTD+Style%3d%22Class186%22+Merge%3d%22True%22+RowSpan%3d%22%22+ColSpan%3d%2216%22+Format%3d%22General%22+Width%3d%22422.25%22+Text%3d%22Friend%2fRelative%22+Height%3d%2216.5%22+Align%3d%22Left%22+CellHasFormula%3d%22False%22+FontName%3d%22Calibri%22+WrapText%3d%22False%22+FontSize%3d%2211%22+X%3d%225%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2218%22%3e%0d%0a++++++++%3cFormControl%3e%0d%0a++++++++++%3cWidth%3e24%3c%2fWidth%3e%0d%0a++++++++++%3cHeight%3e17.25%3c%2fHeight%3e%0d%0a++++++++++%3cLeft%3e75%3c%2fLeft%3e%0d%0a++++++++++%3cTop%3e279.75%3c%2fTop%3e%0d%0a++++++++++%3cNameIndex%3e1%3c%2fNameIndex%3e%0d%0a++++++++++%3cChecked%3efalse%3c%2fChecked%3e%0d%0a++++++++++%3cLabel+%2f%3e%0d%0a++++++++++%3cValue%3e7%3c%2fValue%3e%0d%0a++++++++++%3cType%3eOptionButton%3c%2fType%3e%0d%0a++++++++%3c%2fFormControl%3e%0d%0a++++++%3c%2fTD%3e%0d%0a++++++%3cTD+Style%3d%22Class190%22+Merge%3d%22True%22+RowSpan%3d%22%22+ColSpan%3d%2216%22+Format%3d%22General%22+Width%3d%22422.25%22+Text%3d%22Other%22+Height%3d%2216.5%22+Align%3d%22Left%22+CellHasFormula%3d%22False%22+FontName%3d%22Calibri%22+WrapText%3d%22False%22+FontSize%3d%2211%22+X%3d%225%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2219%22+%2f%3e%</t>
  </si>
  <si>
    <t xml:space="preserve"> 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2220%22+%2f%3e%0d%0a++++++%3cTD+Style%3d%22Class188%22+Merge%3d%22True%22+RowSpan%3d%22%22+ColSpan%3d%2217%22+Format%3d%22General%22+Width%3d%22447%22+Text%3d%223)+Where+do+you+usually+purchase+this+product%3f%22+Height%3d%2216.5%22+Align%3d%22Left%22+CellHasFormula%3d%22False%22+FontName%3d%22Calibri%22+WrapText%3d%22False%22+FontSize%3d%2211%22+X%3d%224%22+Y%3d%2220%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2221%22%3e%0d%0a++++++++%3cFormControl%3e%0d%0a++++++++++%3cWidth%3e24%3c%2fWidth%3e%0d%0a++++++++++%3cHeight%3e17.25%3c%2fHeight%3e%0d%0a++++++++++%3cLeft%3e75%3c%2fLeft%3e%0d%0a++++++++++%3cTop%3e329.25%3c%2fTop%3e%0d%0a++++++++++%3cNameIndex%3e2%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Grocery+store%22+Height%3d%2216.5%22+Align%3d%22Left%22+CellHasFormula%3d%22False%22+FontName%3d%22Calibri%22+WrapText%3d%22False%22+FontSize%3d%2211%22+X%3d%225%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2222%22%3e%0d%0a++++++++%3cFormControl%3e%0d%0a++++++++++%3cWidth%3e24%3c%2fWidth%3e%0d%0a++++++++++%3cHeight%3e17.25%3c%2fHeight%3e%0d%0a++++++++++%3cLeft%3e75.75%3c%2fLeft%3e%0d%0a++++++++++%3cTop%3e345.75%3c%2fTop%3e%0d%0a++++++++++%3cNameIndex%3e2%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Discount+store%22+Height%3d%2216.5%22+Align%3d%22Left%22+CellHasFormula%3d%22False%22+FontName%3d%22Calibri%22+WrapText%3d%22False%22+FontSize%3d%2211%22+X%3d%225%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2223%22%3e%0d%0a++++++++%3cFormControl%3e%0d%0a++++++++++%3cWidth%3e24%3c%2fWidth%3e%0d%0a++++++++++%3cHeight%3e17.25%3c%2fHeight%3e%0d%0a++++++++++%3cLeft%3e75.75%3c%2fLeft%3e%0d%0a++++++++++%3cTop%3e362.25%3c%2fTop%3e%0d%0a++++++++++%3cNameIndex%3e2%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Department+store%22+Height%3d%2216.5%22+Align%3d%22Left%22+CellHasFormula%3d%22False%22+FontName%3d%22Calibri%22+WrapText%3d%22False%22+FontSize%3d%2211%22+X%3d%225%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2224%22%3e%0d%0a++++++++%3cFormControl%3e%0d%0a++++++++++%3cWidth%3e24%3c%2fWidth%3e%0d%0a++++++++++%3cHeight%3e17.25%3c%2fHeight%3e%0d%0a++++++++++%3cLeft%3e75%3c%2fLeft%3e%0d%0a++++++++++%3cTop%3e378.75%3c%2fTop%3e%0d%0a++++++++++%3cNameIndex%3e2%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Drug+store%22+Height%3d%2216.5%22+Align%3d%22Left%22+CellHasFormula%3d%22False%22+FontName%3d%22Calibri%22+WrapText%3d%22False%22+FontSize%3d%2211%22+X%3d%225%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2225%22%3e%0d%0a++++++++%3cFormControl%3e%0d%0a++++++++++%3cWidth%3e24%3c%2fWidth%3e%0d%0a++++++++++%3cHeight%3e17.25%3c%2fHeight%3e%0d%0a++++++++++%3cLeft%3e75%3c%2fLeft%3e%0d%0a++++++++++%3cTop%3e395.25%3c%2fTop%3e%0d%0a++++++++++%3cNameIndex%3e2%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all%22+Height%3d%2216.5%22+Align%3d%22Left%22+CellHasFormula%3d%22False%22+FontName%3d%22Calibri%22+WrapText%3d%22False%22+FontSize%3d%2211%22+X%3d%225%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2226%22%3e%0d%0a++++++++%3cFormControl%3e%0d%0a++++++++++%3cWidth%3e24%3c%2fWidth%3e%0d%0a++++++++++%3cHeight%3e17.25%3c%2fHeight%3e%0d%0a++++++++++%3cLeft%3e75%3c%2fLeft%3e%0d%0a++++++++++%3cTop%3e411.75%3c%2fTop%3e%0d%0a++++++++++%3cNameIndex%3e2%3c%2fNameIndex%3e%0d%0a++++++++++%3cChecked%3efalse%3c%2fChecked%3e%0d%0a++++++++++%3cLabel+%2f%3e%0d%0a++++++++++%3cValue%3e6%3c%2fValue%3e%0d%0a++++++++++%3cType%3eOptionButton%3c%2fType%3e%0d%0a++++++++%3c%2fFormControl%3e%0d%0a++++++%3c%2fTD%3e%0d%0a++++++%3cTD+Style%3d%22Class186%22+Merge%3d%22True%22+RowSpan%3d%22%22+ColSpan%3d%2216%22+Format%3d%22General%22+Width%3d%22422.25%22+Text%3d%22Internet%2fOnline%22+Height%3d%2216.5%22+Align%3d%22Left%22+CellHasFormula%3d%22False%22+FontName%3d%22Calibri%22+WrapText%3d%22False%22+FontSize%3d%2211%22+X%3d%225%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2227%22%3e%0d%0a++++++++%3cFormControl%3e%0d%0a++++++++++%3cWidth%3e24%3c%2fWidth%3e%0d%0a++++++++++%3cHeight%3e17.25%3c%2fHeight%3e%0d%0a++++++++++%3cLeft%3e75%3c%2fLeft%3e%0d%0a++++++++++%3cTop%3e428.25%3c%2fTop%3e%0d%0a++++++++++%3cNameIndex%3e2%3c%2fNameIndex%3e%0d%0a++++++++++%3cChecked%3efalse%3c%2fChecked%3e%0d%0a++++++++++%3cLabel+%2f%3e%0d%0a++++++++++%3cValue%3e7%3c%2fValue%3e%0d%0a++++++++++%3cType%3eOptionButton%3c%2fType%3e%0d%0a++++++++%3c%2fFormControl%3e%0d%0a++++++%3c%2fTD%3e%0d%0a++++++%3cTD+Style%3d%22Class190%22+Merge%3d%22True%22+RowSpan%3d%22%22+ColSpan%3d%2216%22+Format%3d%22General%22+Width%3d%22422.25%22+Text%3d%22Other%22+Height%3d%2216.5%22+Align%3d%22Left%22+CellHasFormula%3d%22False%22+FontName%3d%22Calibri%22+WrapText%3d%22False%22+FontSize%3d%2211%22+X%3d%225%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2229%22+%2f%3e%0d%0a++++++%3cTD+Style%3d%22Class191%22+Merge%3d%22True%22+RowSpan%3d%22%22+ColSpan%3d%2217%22+Format%3d%22General%22+Width%3d%22447%22+Text%3d%224)+How+often+do+you+use+this+product%3f%22+Height%3d%2216.5%22+Align%3d%22Left%22+CellHasFormula%3d%22False%22+FontName%3d%22Calibri%22+WrapText%3d%22False%22+FontSize%3d%2211%22+X%3d%224%22+Y%3d%2229%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2230%22+%2f%3e%0d%0a++++++%3cTD+Style%3d%22Class19</t>
  </si>
  <si>
    <t xml:space="preserve"> 2%22+Merge%3d%22False%22+RowSpan%3d%22%22+ColSpan%3d%22%22+Format%3d%22General%22+Width%3d%2224.75%22+Text%3d%22%22+Height%3d%2216.5%22+Align%3d%22Left%22+CellHasFormula%3d%22False%22+FontName%3d%22Calibri%22+WrapText%3d%22False%22+FontSize%3d%2211%22+X%3d%223%22+Y%3d%2230%22+%2f%3e%0d%0a++++++%3cTD+Style%3d%22Class193%22+Merge%3d%22True%22+RowSpan%3d%22%22+ColSpan%3d%226%22+Format%3d%22General%22+Width%3d%22164.25%22+Text%3d%22%22+Height%3d%2216.5%22+Align%3d%22Center%22+CellHasFormula%3d%22False%22+FontName%3d%22Calibri%22+WrapText%3d%22False%22+FontSize%3d%2211%22+X%3d%224%22+Y%3d%2230%22%3e%0d%0a++++++++%3cInputCell%3e%0d%0a++++++++++%3cAddress%3e%3d'Product+Satisfaction'!%24D%2430%3c%2fAddress%3e%0d%0a++++++++++%3cListItemsAddress%3e%3d'Readme'!%24U%247%3a%24U%2415%3c%2fListItemsAddress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lect%3c%2fDefaultValue%3e%0d%0a++++++++++%3cValueType%3eSystem.String%3c%2fValueType%3e%0d%0a++++++++%3c%2fInputCell%3e%0d%0a++++++%3c%2fTD%3e%0d%0a++++++%3cTD+Style%3d%22Class194%22+Merge%3d%22False%22+RowSpan%3d%22%22+ColSpan%3d%22%22+Format%3d%22General%22+Width%3d%2230%22+Text%3d%22%22+Height%3d%2216.5%22+Align%3d%22Left%22+CellHasFormula%3d%22False%22+FontName%3d%22Calibri%22+WrapText%3d%22False%22+FontSize%3d%2211%22+X%3d%2210%22+Y%3d%2230%22+%2f%3e%0d%0a++++++%3cTD+Style%3d%22Class195%22+Merge%3d%22False%22+RowSpan%3d%22%22+ColSpan%3d%22%22+Format%3d%22General%22+Width%3d%2230%22+Text%3d%22%22+Height%3d%2216.5%22+Align%3d%22Left%22+CellHasFormula%3d%22False%22+FontName%3d%22Calibri%22+WrapText%3d%22False%22+FontSize%3d%2211%22+X%3d%2211%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2212%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2213%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2214%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2215%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2216%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2217%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2218%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2219%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2220%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2221%22+Y%3d%2230%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224%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225%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226%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227%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228%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229%22+Y%3d%2231%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2231%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2232%22+%2f%3e%0d%0a++++++%3cTD+Style%3d%22Class188%22+Merge%3d%22True%22+RowSpan%3d%22%22+ColSpan%3d%2217%22+Format%3d%22General%22+Width%3d%22447%22+Text%3d%225)+Overall%2c+how+satisfied+are+you+with+this+product%3f%22+Height%3d%2216.5%22+Align%3d%22Left%22+CellHasFormula%3d%22False%22+FontName%3d%22Calibri%22+WrapText%3d%22False%22+FontSize%3d%2211%22+X%3d%224%22+Y%3d%2232%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2233%22%3e%0d%0a++++++++%3cFormControl%3e%0d%0a++++++++++%3cWidth%3e24%3c%2fWidth%3e%0d%0a++++++++++%3cHeight%3e17.25%3c%2fHeight%3e%0d%0a++++++++++%3cLeft%3e75%3c%2fLeft%3e%0d%0a++++++++++%3cTop%3e527.25%3c%2fTop%3e%0d%0a++++++++++%3cNameIndex%3e3%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Dissatisfied%22+Height%3d%2216.5%22+Align%3d%22Left%22+CellHasFormula%3d%22False%22+FontName%3d%22Calibri%22+WrapText%3d%22False%22+FontSize%3d%2211%22+X%3d%225%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2234%22%3e%0d%0a++++++++%3cFormControl%3e%0d%0a++++++++++%3cWidth%3e24%3c%2fWidth%3e%0d%0a++++++++++%3cHeight%3e17.25%3c%2fHeight%3e%0d%0a++++++++++%3cLeft%3e75%3c%2fLeft%3e%0d%0a++++++++++%3cTop%3e543.75%3c%2fTop%3e%0d%0a++++++++++%3cNameIndex%3e3%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Dissatisfied%22+Height%3d%2216.5%22+Align%3d%22Left%22+CellHasFormula%3d%22False%22+FontName%3d%22Calibri%22+WrapText%3d%22False%22+FontSize%3d%2211%22+X%3d%225%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2235%22%3e%0d%0a++++++++%3cFormControl%3e%0d%0a++++++++++%3cWidth%3e24%3c%2fWidth%3e%0d%0a++++++++++%3cHeight%3e17.25%3c%2fHeight%3e%0d%0a++++++++++%3cLeft%3e75%3c%2fLeft%3e%0d%0a++++++++++%3cTop%3e560.25%3c%2fTop%3e%0d%0a++++++++++%3cNameIndex%3e3%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Satisfied%22+Height%3d%2216.5%22+Align%3d%22Left%22+CellHasFormula%3d%22False%22+FontName%3d%22Calibri%22+WrapText%3d%22False%22+FontSize%3d%2211%22+X%3d%225%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2236%22%3e%0d%0a++++++++%3cFormControl%3e%0d%0a++++++++++%3cWidth%3e24%3c%2fWidth%3e%0d%0a++++++++++%3cHeight%3e17.25%3c%2fHeight%3e%0d%0a++++++++++%3cLeft%3e75%3c%2fLeft%3e%0d%0a++++++++++%3cTop%3e576.75%3c%2fTop%3e%0d%0a++++++++++%3cNameIndex%3e3%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Very+Satisfied%22+Height%3d%2216.5%22+Align%3d%22Left%22+CellHasFormula%3d%22False%22+FontName%3d%22Calibri%22+WrapText%3d%22False%22+FontSize%3d%2211%22+X%3d%225%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2237%22+%2f%3e%0d%0a++++%3c%2fTR%3e%0d%0a++++%3cTR%3e%0d%0a++++++</t>
  </si>
  <si>
    <t xml:space="preserve"> 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2238%22+%2f%3e%0d%0a++++++%3cTD+Style%3d%22Class188%22+Merge%3d%22True%22+RowSpan%3d%22%22+ColSpan%3d%2217%22+Format%3d%22General%22+Width%3d%22447%22+Text%3d%226)+Please+rate+your+overall+opinion+about+the+quality+of+this+product.%22+Height%3d%2216.5%22+Align%3d%22Left%22+CellHasFormula%3d%22False%22+FontName%3d%22Calibri%22+WrapText%3d%22False%22+FontSize%3d%2211%22+X%3d%224%22+Y%3d%2238%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2239%22%3e%0d%0a++++++++%3cFormControl%3e%0d%0a++++++++++%3cWidth%3e24%3c%2fWidth%3e%0d%0a++++++++++%3cHeight%3e17.25%3c%2fHeight%3e%0d%0a++++++++++%3cLeft%3e75%3c%2fLeft%3e%0d%0a++++++++++%3cTop%3e626.25%3c%2fTop%3e%0d%0a++++++++++%3cNameIndex%3e4%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low+quality%22+Height%3d%2216.5%22+Align%3d%22Left%22+CellHasFormula%3d%22False%22+FontName%3d%22Calibri%22+WrapText%3d%22False%22+FontSize%3d%2211%22+X%3d%225%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2240%22%3e%0d%0a++++++++%3cFormControl%3e%0d%0a++++++++++%3cWidth%3e24%3c%2fWidth%3e%0d%0a++++++++++%3cHeight%3e17.25%3c%2fHeight%3e%0d%0a++++++++++%3cLeft%3e75%3c%2fLeft%3e%0d%0a++++++++++%3cTop%3e642.75%3c%2fTop%3e%0d%0a++++++++++%3cNameIndex%3e4%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Low+quality%22+Height%3d%2216.5%22+Align%3d%22Left%22+CellHasFormula%3d%22False%22+FontName%3d%22Calibri%22+WrapText%3d%22False%22+FontSize%3d%2211%22+X%3d%225%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2241%22%3e%0d%0a++++++++%3cFormControl%3e%0d%0a++++++++++%3cWidth%3e24%3c%2fWidth%3e%0d%0a++++++++++%3cHeight%3e17.25%3c%2fHeight%3e%0d%0a++++++++++%3cLeft%3e75%3c%2fLeft%3e%0d%0a++++++++++%3cTop%3e660%3c%2fTop%3e%0d%0a++++++++++%3cNameIndex%3e4%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Average%22+Height%3d%2216.5%22+Align%3d%22Left%22+CellHasFormula%3d%22False%22+FontName%3d%22Calibri%22+WrapText%3d%22False%22+FontSize%3d%2211%22+X%3d%225%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2242%22%3e%0d%0a++++++++%3cFormControl%3e%0d%0a++++++++++%3cWidth%3e24%3c%2fWidth%3e%0d%0a++++++++++%3cHeight%3e17.25%3c%2fHeight%3e%0d%0a++++++++++%3cLeft%3e75%3c%2fLeft%3e%0d%0a++++++++++%3cTop%3e675.75%3c%2fTop%3e%0d%0a++++++++++%3cNameIndex%3e4%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High+Quality%22+Height%3d%2216.5%22+Align%3d%22Left%22+CellHasFormula%3d%22False%22+FontName%3d%22Calibri%22+WrapText%3d%22False%22+FontSize%3d%2211%22+X%3d%225%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2244%22+%2f%3e%0d%0a++++++%3cTD+Style%3d%22Class188%22+Merge%3d%22True%22+RowSpan%3d%22%22+ColSpan%3d%2217%22+Format%3d%22General%22+Width%3d%22447%22+Text%3d%227)+Compared+to+other+products+of+this+type%2c+the+quality+of+this+product+is%3a%22+Height%3d%2216.5%22+Align%3d%22Left%22+CellHasFormula%3d%22False%22+FontName%3d%22Calibri%22+WrapText%3d%22False%22+FontSize%3d%2211%22+X%3d%224%22+Y%3d%2244%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2245%22%3e%0d%0a++++++++%3cFormControl%3e%0d%0a++++++++++%3cWidth%3e24%3c%2fWidth%3e%0d%0a++++++++++%3cHeight%3e17.25%3c%2fHeight%3e%0d%0a++++++++++%3cLeft%3e75.75%3c%2fLeft%3e%0d%0a++++++++++%3cTop%3e725.25%3c%2fTop%3e%0d%0a++++++++++%3cNameIndex%3e5%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Much+worse%22+Height%3d%2216.5%22+Align%3d%22Left%22+CellHasFormula%3d%22False%22+FontName%3d%22Calibri%22+WrapText%3d%22False%22+FontSize%3d%2211%22+X%3d%225%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2246%22%3e%0d%0a++++++++%3cFormControl%3e%0d%0a++++++++++%3cWidth%3e24%3c%2fWidth%3e%0d%0a++++++++++%3cHeight%3e17.25%3c%2fHeight%3e%0d%0a++++++++++%3cLeft%3e75.75%3c%2fLeft%3e%0d%0a++++++++++%3cTop%3e741.75%3c%2fTop%3e%0d%0a++++++++++%3cNameIndex%3e5%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Worse%22+Height%3d%2216.5%22+Align%3d%22Left%22+CellHasFormula%3d%22False%22+FontName%3d%22Calibri%22+WrapText%3d%22False%22+FontSize%3d%2211%22+X%3d%225%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2247%22%3e%0d%0a++++++++%3cFormControl%3e%0d%0a++++++++++%3cWidth%3e24%3c%2fWidth%3e%0d%0a++++++++++%3cHeight%3e17.25%3c%2fHeight%3e%0d%0a++++++++++%3cLeft%3e75.75%3c%2fLeft%3e%0d%0a++++++++++%3cTop%3e758.25%3c%2fTop%3e%0d%0a++++++++++%3cNameIndex%3e5%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About+the+same%22+Height%3d%2216.5%22+Align%3d%22Left%22+CellHasFormula%3d%22False%22+FontName%3d%22Calibri%22+WrapText%3d%22False%22+FontSize%3d%2211%22+X%3d%225%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2248%22%3e%0d%0a++++++++%3cFormControl%3e%0d%0a++++++++++%3cWidth%3e24%3c%2fWidth%3e%0d%0a++++++++++%3cHeight%3e17.25%3c%2fHeight%3e%0d%0a++++++++++%3cLeft%3e75.75%3c%2fLeft%3e%0d%0a++++++++++%3cTop%3e774.75%3c%2fTop%3e%0d%0a++++++++++%3cNameIndex%3e5%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Better%22+Height%3d%2216.5%22+Align%3d%22Left%22+CellHasFormula%3d%22False%22+FontName%3d%22Calibri%22+WrapText%3d%22False%22+FontSize%3d%2211%22+X%3d%225%22+Y%3d%2248%22+%2f%3e%0d%0a++++++%3cTD+Style%3d%22Class186%22+Merge%3d%22False%22+RowSpan%3d%22%22+ColSpan%3d%22%22+Format%3d%22General%22+Width%3d%2224.75%22+Text%3d%22%22+Height%3d%2216.5%22+Align</t>
  </si>
  <si>
    <t xml:space="preserve"> %3d%22Left%22+CellHasFormula%3d%22False%22+FontName%3d%22Calibri%22+WrapText%3d%22False%22+FontSize%3d%2211%22+X%3d%2221%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2249%22%3e%0d%0a++++++++%3cFormControl%3e%0d%0a++++++++++%3cWidth%3e24%3c%2fWidth%3e%0d%0a++++++++++%3cHeight%3e17.25%3c%2fHeight%3e%0d%0a++++++++++%3cLeft%3e75.75%3c%2fLeft%3e%0d%0a++++++++++%3cTop%3e791.25%3c%2fTop%3e%0d%0a++++++++++%3cNameIndex%3e5%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uch+better%22+Height%3d%2216.5%22+Align%3d%22Left%22+CellHasFormula%3d%22False%22+FontName%3d%22Calibri%22+WrapText%3d%22False%22+FontSize%3d%2211%22+X%3d%225%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2251%22+%2f%3e%0d%0a++++++%3cTD+Style%3d%22Class188%22+Merge%3d%22True%22+RowSpan%3d%22%22+ColSpan%3d%2217%22+Format%3d%22General%22+Width%3d%22447%22+Text%3d%228)+The+value+of+this+product+is%3a%22+Height%3d%2216.5%22+Align%3d%22Left%22+CellHasFormula%3d%22False%22+FontName%3d%22Calibri%22+WrapText%3d%22False%22+FontSize%3d%2211%22+X%3d%224%22+Y%3d%2251%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2252%22%3e%0d%0a++++++++%3cFormControl%3e%0d%0a++++++++++%3cWidth%3e24%3c%2fWidth%3e%0d%0a++++++++++%3cHeight%3e17.25%3c%2fHeight%3e%0d%0a++++++++++%3cLeft%3e75%3c%2fLeft%3e%0d%0a++++++++++%3cTop%3e840.75%3c%2fTop%3e%0d%0a++++++++++%3cNameIndex%3e6%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poor%22+Height%3d%2216.5%22+Align%3d%22Left%22+CellHasFormula%3d%22False%22+FontName%3d%22Calibri%22+WrapText%3d%22False%22+FontSize%3d%2211%22+X%3d%225%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2253%22%3e%0d%0a++++++++%3cFormControl%3e%0d%0a++++++++++%3cWidth%3e24%3c%2fWidth%3e%0d%0a++++++++++%3cHeight%3e17.25%3c%2fHeight%3e%0d%0a++++++++++%3cLeft%3e75%3c%2fLeft%3e%0d%0a++++++++++%3cTop%3e857.25%3c%2fTop%3e%0d%0a++++++++++%3cNameIndex%3e6%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Poor%22+Height%3d%2216.5%22+Align%3d%22Left%22+CellHasFormula%3d%22False%22+FontName%3d%22Calibri%22+WrapText%3d%22False%22+FontSize%3d%2211%22+X%3d%225%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2254%22%3e%0d%0a++++++++%3cFormControl%3e%0d%0a++++++++++%3cWidth%3e24%3c%2fWidth%3e%0d%0a++++++++++%3cHeight%3e17.25%3c%2fHeight%3e%0d%0a++++++++++%3cLeft%3e74.25%3c%2fLeft%3e%0d%0a++++++++++%3cTop%3e873.75%3c%2fTop%3e%0d%0a++++++++++%3cNameIndex%3e6%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Good%22+Height%3d%2216.5%22+Align%3d%22Left%22+CellHasFormula%3d%22False%22+FontName%3d%22Calibri%22+WrapText%3d%22False%22+FontSize%3d%2211%22+X%3d%225%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2255%22%3e%0d%0a++++++++%3cFormControl%3e%0d%0a++++++++++%3cWidth%3e24%3c%2fWidth%3e%0d%0a++++++++++%3cHeight%3e17.25%3c%2fHeight%3e%0d%0a++++++++++%3cLeft%3e74.25%3c%2fLeft%3e%0d%0a++++++++++%3cTop%3e890.25%3c%2fTop%3e%0d%0a++++++++++%3cNameIndex%3e6%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Excellent%22+Height%3d%2216.5%22+Align%3d%22Left%22+CellHasFormula%3d%22False%22+FontName%3d%22Calibri%22+WrapText%3d%22False%22+FontSize%3d%2211%22+X%3d%225%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2257%22+%2f%3e%0d%0a++++++%3cTD+Style%3d%22Class188%22+Merge%3d%22True%22+RowSpan%3d%22%22+ColSpan%3d%2217%22+Format%3d%22General%22+Width%3d%22447%22+Text%3d%229)+Will+you+continue+to+use+this+product%3f%22+Height%3d%2216.5%22+Align%3d%22Left%22+CellHasFormula%3d%22False%22+FontName%3d%22Calibri%22+WrapText%3d%22False%22+FontSize%3d%2211%22+X%3d%224%22+Y%3d%2257%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2258%22+%2f%3e%0d</t>
  </si>
  <si>
    <t xml:space="preserve"> 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2258%22%3e%0d%0a++++++++%3cFormControl%3e%0d%0a++++++++++%3cWidth%3e24%3c%2fWidth%3e%0d%0a++++++++++%3cHeight%3e17.25%3c%2fHeight%3e%0d%0a++++++++++%3cLeft%3e75.75%3c%2fLeft%3e%0d%0a++++++++++%3cTop%3e939.75%3c%2fTop%3e%0d%0a++++++++++%3cNameIndex%3e7%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Yes%22+Height%3d%2216.5%22+Align%3d%22Left%22+CellHasFormula%3d%22False%22+FontName%3d%22Calibri%22+WrapText%3d%22False%22+FontSize%3d%2211%22+X%3d%225%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2259%22%3e%0d%0a++++++++%3cFormControl%3e%0d%0a++++++++++%3cWidth%3e24%3c%2fWidth%3e%0d%0a++++++++++%3cHeight%3e17.25%3c%2fHeight%3e%0d%0a++++++++++%3cLeft%3e75.75%3c%2fLeft%3e%0d%0a++++++++++%3cTop%3e956.25%3c%2fTop%3e%0d%0a++++++++++%3cNameIndex%3e7%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No%22+Height%3d%2216.5%22+Align%3d%22Left%22+CellHasFormula%3d%22False%22+FontName%3d%22Calibri%22+WrapText%3d%22False%22+FontSize%3d%2211%22+X%3d%225%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2261%22+%2f%3e%0d%0a++++++%3cTD+Style%3d%22Class188%22+Merge%3d%22True%22+RowSpan%3d%22%22+ColSpan%3d%2217%22+Format%3d%22General%22+Width%3d%22447%22+Text%3d%2210)+Would+you+recommend+this+product+to+others%3f%22+Height%3d%2216.5%22+Align%3d%22Left%22+CellHasFormula%3d%22False%22+FontName%3d%22Calibri%22+WrapText%3d%22False%22+FontSize%3d%2211%22+X%3d%224%22+Y%3d%2261%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2262%22%3e%0d%0a++++++++%3cFormControl%3e%0d%0a++++++++++%3cWidth%3e24%3c%2fWidth%3e%0d%0a++++++++++%3cHeight%3e17.25%3c%2fHeight%3e%0d%0a++++++++++%3cLeft%3e75.75%3c%2fLeft%3e%0d%0a++++++++++%3cTop%3e1005.75%3c%2fTop%3e%0d%0a++++++++++%3cNameIndex%3e8%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Yes%22+Height%3d%2216.5%22+Align%3d%22Left%22+CellHasFormula%3d%22False%22+FontName%3d%22Calibri%22+WrapText%3d%22False%22+FontSize%3d%2211%22+X%3d%225%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2263%22%3e%0d%0a++++++++%3cFormControl%3e%0d%0a++++++++++%3cWidth%3e24%3c%2fWidth%3e%0d%0a++++++++++%3cHeight%3e17.25%3c%2fHeight%3e%0d%0a++++++++++%3cLeft%3e75.75%3c%2fLeft%3e%0d%0a++++++++++%3cTop%3e1022.25%3c%2fTop%3e%0d%0a++++++++++%3cNameIndex%3e8%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No%22+Height%3d%2216.5%22+Align%3d%22Left%22+CellHasFormula%3d%22False%22+FontName%3d%22Calibri%22+WrapText%3d%22False%22+FontSize%3d%2211%22+X%3d%225%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2263%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2264%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2265%22+%2f%3e%0d%0a++++++%3cTD+Style%3d%22Class188%22+Merge%3d%22True%22+RowSpan%3d%22%22+ColSpan%3d%2217%22+Format%3d%22General%22+Width%3d%22447%22+Text%3d%2211)+Please+rank+what+you+look+for+in+order+of+importance+when+selecting+products+of+this+kind.%22+Height%3d%2215%22+Align%3d%22Left%22+CellHasFormula%3d%22False%22+FontName%3d%22Calibri%22+WrapText%3d%22False%22+FontSize%3d%2211%22+X%3d%224%22+Y%3d%2265%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2265%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224%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225%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226%22+Y%3d%2266%22+%2f%3e%0d%0a++++++%3cTD+Style%3d%22Class198%22+Merge%3d%22False%22+RowSpan%3d%22%22+ColSpan%3d%22%22+Format%3d%22General%22+Width%3d%2230%22+Text%3d%221%22+Height%3d%2219.5%22+Align%3d%22Center%22+CellHasFormula%3d%22False%22+FontName%3d%22Calibri%22+WrapText%3d%22False%22+FontSize%3d%2211%22+X%3d%227%22+Y%3d%2266%22+%2f%3e%0d%0a++++++%3cTD+Style%3d%22Class198%22+Merge%3d%22False%22+RowSpan%3d%22%22+ColSpan%3d%22%22+Format%3d%22General%22+Width%3d%2230%22+Text%3d%222%22+Height%3d%2219.5%22+Align%3d%22Center%22+CellHasFormula%3d%22False%22+FontName%3d%22Calibri%22+WrapText%3d%22False%22+FontSize%3d%2211%22+X%3d%228%22+Y%3d%2266%22+%2f%3e%0d%0a++++++%3cTD+Style%3d%22Class198%22+Merge%3d%22False%22+RowSpan%3d%22%22+ColSpan%3d%22%22+Format%3d%22General%22+Width%3d%2230%22+Text%3d%223%22+Height%3d%2219.5%22+Align%3d%22Center%22+CellHasFormula%3d%22False%22+FontName%3d%22Calibri%22+WrapText%3d%22False%22+FontSize%3d%2211%22+X%3d%229%22+Y%3d%2266%22+%2f%3e%0d%0a++++++%3cTD+Style%3d%22Class198%22+Merge%3d%22False%22+RowSpan%3d%22%22+ColSpan%3d%22%22+Format%3d%22General%22+Width%3d%2230%22+Text%3d%224%22+Height%3d%2219.5%22+Align%3d%22Center%22+CellHasFormula%3d%22False%22+FontName%3d%22Calibri%22+WrapText%3d%22False%22+FontSize%3d%2211%22+X%3d%2210%22+Y%3d%2266%22+%2f%3e%0d%0a++++++%3cTD+Style%3d%22Class198%22+Merge%3d%22False%22+RowSpan%3d%22%22+ColSpan%3d%22%22+Format%3d%22General%22+Width%3d%2230%22+Text%3d%225%22+Height%3d%2219.5%22+Align%3d%22Center%22+CellHasFormula%3d%22False%22+FontName%3d%22Calibri%22+WrapText%3d%22False%22+FontSize%3d%2211%22+X%3d%2211%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2266%22+%2f%3e%0d%0a++++++%3cTD+Style%3d%22Class197%22+Merge%3d%22False%22+RowSpan%3d%22%22+ColSpan%</t>
  </si>
  <si>
    <t xml:space="preserve"> 3d%22%22+Format%3d%22General%22+Width%3d%2224.75%22+Text%3d%22%22+Height%3d%2219.5%22+Align%3d%22Left%22+CellHasFormula%3d%22False%22+FontName%3d%22Calibri%22+WrapText%3d%22False%22+FontSize%3d%2211%22+X%3d%2213%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2266%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2267%22+%2f%3e%0d%0a++++++%3cTD+Style%3d%22Class199%22+Merge%3d%22True%22+RowSpan%3d%22%22+ColSpan%3d%223%22+Format%3d%22General%22+Width%3d%2274.25%22+Text%3d%22Quality%22+Height%3d%2219.5%22+Align%3d%22Left%22+CellHasFormula%3d%22False%22+FontName%3d%22Calibri%22+WrapText%3d%22False%22+FontSize%3d%2211%22+X%3d%224%22+Y%3d%2267%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2267%22%3e%0d%0a++++++++%3cFormControl%3e%0d%0a++++++++++%3cWidth%3e24%3c%2fWidth%3e%0d%0a++++++++++%3cHeight%3e17.25%3c%2fHeight%3e%0d%0a++++++++++%3cLeft%3e151.5%3c%2fLeft%3e%0d%0a++++++++++%3cTop%3e1089%3c%2fTop%3e%0d%0a++++++++++%3cNameIndex%3e9%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2267%22%3e%0d%0a++++++++%3cFormControl%3e%0d%0a++++++++++%3cWidth%3e24%3c%2fWidth%3e%0d%0a++++++++++%3cHeight%3e17.25%3c%2fHeight%3e%0d%0a++++++++++%3cLeft%3e181.5%3c%2fLeft%3e%0d%0a++++++++++%3cTop%3e1089%3c%2fTop%3e%0d%0a++++++++++%3cNameIndex%3e9%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2267%22%3e%0d%0a++++++++%3cFormControl%3e%0d%0a++++++++++%3cWidth%3e24%3c%2fWidth%3e%0d%0a++++++++++%3cHeight%3e17.25%3c%2fHeight%3e%0d%0a++++++++++%3cLeft%3e212.25%3c%2fLeft%3e%0d%0a++++++++++%3cTop%3e1089%3c%2fTop%3e%0d%0a++++++++++%3cNameIndex%3e9%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2267%22%3e%0d%0a++++++++%3cFormControl%3e%0d%0a++++++++++%3cWidth%3e24%3c%2fWidth%3e%0d%0a++++++++++%3cHeight%3e17.25%3c%2fHeight%3e%0d%0a++++++++++%3cLeft%3e242.25%3c%2fLeft%3e%0d%0a++++++++++%3cTop%3e1088.25%3c%2fTop%3e%0d%0a++++++++++%3cNameIndex%3e9%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2267%22%3e%0d%0a++++++++%3cFormControl%3e%0d%0a++++++++++%3cWidth%3e24%3c%2fWidth%3e%0d%0a++++++++++%3cHeight%3e17.25%3c%2fHeight%3e%0d%0a++++++++++%3cLeft%3e274.5%3c%2fLeft%3e%0d%0a++++++++++%3cTop%3e1088.25%3c%2fTop%3e%0d%0a++++++++++%3cNameIndex%3e9%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2267%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2268%22+%2f%3e%0d%0a++++++%3cTD+Style%3d%22Class197%22+Merge%3d%22True%22+RowSpan%3d%22%22+ColSpan%3d%223%22+Format%3d%22General%22+Width%3d%2274.25%22+Text%3d%22Cost%22+Height%3d%2219.5%22+Align%3d%22Left%22+CellHasFormula%3d%22False%22+FontName%3d%22Calibri%22+WrapText%3d%22False%22+FontSize%3d%2211%22+X%3d%224%22+Y%3d%2268%22+%2f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227%22+Y%3d%2268%22%3e%0d%0a++++++++%3cFormControl%3e%0d%0a++++++++++%3cWidth%3e24%3c%2fWidth%3e%0d%0a++++++++++%3cHeight%3e17.25%3c%2fHeight%3e%0d%0a++++++++++%3cLeft%3e151.5%3c%2fLeft%3e%0d%0a++++++++++%3cTop%3e1107.75%3c%2fTop%3e%0d%0a++++++++++%3cNameIndex%3e10%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228%22+Y%3d%2268%22%3e%0d%0a++++++++%3cFormControl%3e%0d%0a++++++++++%3cWidth%3e24%3c%2fWidth%3e%0d%0a++++++++++%3cHeight%3e17.25%3c%2fHeight%3e%0d%0a++++++++++%3cLeft%3e181.5%3c%2fLeft%3e%0d%0a++++++++++%3cTop%3e1107.75%3c%2fTop%3e%0d%0a++++++++++%3cNameIndex%3e10%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229%22+Y%3d%2268%22%3e%0d%0a++++++++%3cFormControl%3e%0d%0a++++++++++%3cWidth%3e24%3c%2fWidth%3e%0d%0a++++++++++%3cHeight%3e17.25%3c%2fHeight%3e%0d%0a++++++++++%3cLeft%3e212.25%3c%2fLeft%3e%0d%0a++++++++++%3cTop%3e1107.75%3c%2fTop%3e%0d%0a++++++++++%3cNameIndex%3e10%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2210%22+Y%3d%2268%22%3e%0d%0a++++++++%3cFormControl%3e%0d%0a++++++++++%3cWidth%3e24%3c%2fWidth%3e%0d%0a++++++++++%3cHeight%3e17.25%3c%2fHeight%3e%0d%0a++++++++++%3cLeft%3e242.25%3c%2fLeft%3e%0d%0a++++++++++%3cTop%3e1107.75%3c%2fTop%3e%0d%0a++++++++++%3cNameIndex%3e10%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2211%22+Y%3d%2268%22%3e%0d%0a++++++++%3cFormControl%3e%0d%0a++++++++++%3cWidth%3e24%3c%2fWidth%3e%0d%0a++++++++++%3cHeight%3e17.25%3c%2fHeight%3e%0d%0a++++++++++%3cLeft%3e274.5%3c%2fLeft%3e%0d%0a++++++++++%3cTop%3e1107.75%3c%2fTop%3e%0d%0a++++++++++%3cNameIndex%3e10%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2268%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2269%22+%2f%3e%0d%0a++++++%3cTD+Style%3d%22Class199%22+Merge%3d%22True%22+RowSpan%3d%22%22+ColSpan%3d%223%22+Format%3d%22General%22+Width%3d%2274.25%22+Text%3d%22Quantity%22+Height%3d%2219.5%22+Align%3d%22Left%22+CellHasFormula%3d%22False%22+FontName%3d%22Calibri%22+WrapText%3d%22False%22+FontSize%3d%2211%22+X%3d%224%22+Y%3d%2269%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2269%22%3e%0d%0a++++++++%3cFormControl%3e%0d%0a++++++++++%3cWidth%3e24%3c%2fWidth%3e%0d%0a++++++++++%3cHeight%3e17.25%3c%2fHeight%3e%0d%0a++++++++++%3cLeft%3e151.5%3c%2fLeft%3e%0d%0a++++++++++%3cTop%3e1128.75%3c%2fTop%3e%0d%0a++++++++++%3cNameIndex%3e11%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2269%22%3e%0d%0a++++++++%3cFormControl%3e%0d%0a++++++++++%3cWidth%3e24%3c%2fWidth%3e%0d%0a++++++++++%3cHeight%3e17.25%3c%2fHeight%3e%0d%0a++++++++++%3cLeft%3e181.5%3c%2fLeft%3e%0d%0a++++++++++%3cTop%3e1128.75%3c%2fTop%3e%0d%0a++++++++++%3cNameIndex%3e11%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2269%22%3e%0d%0a++++++++%3cFormControl%3e%0d%0a++++++++++%3cWidth%3e24%3c%2fWidth%3e%0d%0a++++++++++%3cHeight%3e17.25%3c%2fHeight%3e%0d%0a++++++++++%3cLeft%3e212.25%3c%2fLeft%3e%0d%0a++++++++++%3cTop%3e1128.75%3c%2fTop%3e%0d%0a++++++++++%3cNameIndex%3e11%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2269%22%3e%0d%0a++++++++%3cFormControl%3e%0d%0a++++++++++%3cWidth%3e24%3c%2fWidth%3e%0d%0a++++++++++%3cHeight%3e17.25%3c%2fHeight%3e%0d%0a++++++++++%3cLeft%3e242.25%3c%2fLeft%3e%0d%0a++++++++++%3cTop%3e1128.75%3c%2fTop%3e%0d%0a++++++++++%3cNameIndex%3e11%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2269%22%3e%0d%0a++++++++%3cFormControl%3e%0d%0a++++++++++%3cWidth%3e24%3c%2fWidth%3e%0d%0a++++++++++%3cHeight%3e17.25%3c%2fHeight%3e%0d%0a++++++++++%3cLeft%3e274.5%3c%2fLeft%3e%0d%0a++++++++++%3cTop%3e1128%3c%2fTop%3e%0d%0a++++++++++%3cNameIndex%3e11%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2269%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2270%22+%2f%3e%0d%0a++++++%3cTD+Style%3d%22Class197%22+Merge%3d%22True%22+RowSpan%3d%22%22+ColSpan%3d%223%22+Format%3d%22General%22+Width%3d%2274.25%22+Text%3d%22Brand+Name%22+Height%3d%2219.5%22+Align%3d%22Left%22+CellHasFormula%3d%22False%22+FontName%3d%22Calibri%22+WrapText%3d%22False%22+FontSize%3d%2211%22+X%3d%224%22+Y%3d%2270%22+%2f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227%22+Y%3d%2270%22%3e%0d%0a++++++++%3cFormControl%3e%0d%0a++++++++++%3cWidth%3e24%3c%2fWidth%3e%0d%0a++++++++++%3cHeight%3e17.25%3c%2fHeight%3e%0d%0a++++++++++%3cLeft%3e151.5%3c%2fLeft%3e%0d%0a++++++++++%3cTop%3e1147.5%3c%2fTop%3e%0d%0a++++++++++%3cNameIndex%3e12%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228%22+Y%3d%2270%22%3e%0d%0a++++++++%3cFormControl%3e%0d%0a++++++++++%3cWidth%3e24%3c%2fWidth%3e%0d%0a++++++++++%3cHeight%3e17.25%3c%2fHeight%3e%0d%0a++++++++++%3cLeft%3e181.5%3c%2fLeft%3e%0d%0a++++++++++%3cTop%3e1147.5%3c%2fTop%3e%0d%0a++++++++++%3cNameIndex%3e12%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197%22+Merge%3d%22False%22+RowSpan%3d%22%22+ColSpan%3d%22%22+Format%3d%22General%22+Width%3d%2230%22+T</t>
  </si>
  <si>
    <t xml:space="preserve"> ext%3d%22%22+Height%3d%2219.5%22+Align%3d%22Left%22+CellHasFormula%3d%22False%22+FontName%3d%22Calibri%22+WrapText%3d%22False%22+FontSize%3d%2211%22+X%3d%229%22+Y%3d%2270%22%3e%0d%0a++++++++%3cFormControl%3e%0d%0a++++++++++%3cWidth%3e24%3c%2fWidth%3e%0d%0a++++++++++%3cHeight%3e17.25%3c%2fHeight%3e%0d%0a++++++++++%3cLeft%3e212.25%3c%2fLeft%3e%0d%0a++++++++++%3cTop%3e1147.5%3c%2fTop%3e%0d%0a++++++++++%3cNameIndex%3e12%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2210%22+Y%3d%2270%22%3e%0d%0a++++++++%3cFormControl%3e%0d%0a++++++++++%3cWidth%3e24%3c%2fWidth%3e%0d%0a++++++++++%3cHeight%3e17.25%3c%2fHeight%3e%0d%0a++++++++++%3cLeft%3e242.25%3c%2fLeft%3e%0d%0a++++++++++%3cTop%3e1146.75%3c%2fTop%3e%0d%0a++++++++++%3cNameIndex%3e12%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2211%22+Y%3d%2270%22%3e%0d%0a++++++++%3cFormControl%3e%0d%0a++++++++++%3cWidth%3e24%3c%2fWidth%3e%0d%0a++++++++++%3cHeight%3e17.25%3c%2fHeight%3e%0d%0a++++++++++%3cLeft%3e274.5%3c%2fLeft%3e%0d%0a++++++++++%3cTop%3e1147.5%3c%2fTop%3e%0d%0a++++++++++%3cNameIndex%3e12%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2270%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2271%22+%2f%3e%0d%0a++++++%3cTD+Style%3d%22Class199%22+Merge%3d%22True%22+RowSpan%3d%22%22+ColSpan%3d%223%22+Format%3d%22General%22+Width%3d%2274.25%22+Text%3d%22Familiarity%22+Height%3d%2219.5%22+Align%3d%22Left%22+CellHasFormula%3d%22False%22+FontName%3d%22Calibri%22+WrapText%3d%22False%22+FontSize%3d%2211%22+X%3d%224%22+Y%3d%2271%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2271%22%3e%0d%0a++++++++%3cFormControl%3e%0d%0a++++++++++%3cWidth%3e24%3c%2fWidth%3e%0d%0a++++++++++%3cHeight%3e17.25%3c%2fHeight%3e%0d%0a++++++++++%3cLeft%3e151.5%3c%2fLeft%3e%0d%0a++++++++++%3cTop%3e1166.25%3c%2fTop%3e%0d%0a++++++++++%3cNameIndex%3e13%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2271%22%3e%0d%0a++++++++%3cFormControl%3e%0d%0a++++++++++%3cWidth%3e24%3c%2fWidth%3e%0d%0a++++++++++%3cHeight%3e17.25%3c%2fHeight%3e%0d%0a++++++++++%3cLeft%3e181.5%3c%2fLeft%3e%0d%0a++++++++++%3cTop%3e1166.25%3c%2fTop%3e%0d%0a++++++++++%3cNameIndex%3e13%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2271%22%3e%0d%0a++++++++%3cFormControl%3e%0d%0a++++++++++%3cWidth%3e24%3c%2fWidth%3e%0d%0a++++++++++%3cHeight%3e17.25%3c%2fHeight%3e%0d%0a++++++++++%3cLeft%3e212.25%3c%2fLeft%3e%0d%0a++++++++++%3cTop%3e1166.25%3c%2fTop%3e%0d%0a++++++++++%3cNameIndex%3e13%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2271%22%3e%0d%0a++++++++%3cFormControl%3e%0d%0a++++++++++%3cWidth%3e24%3c%2fWidth%3e%0d%0a++++++++++%3cHeight%3e17.25%3c%2fHeight%3e%0d%0a++++++++++%3cLeft%3e242.25%3c%2fLeft%3e%0d%0a++++++++++%3cTop%3e1166.25%3c%2fTop%3e%0d%0a++++++++++%3cNameIndex%3e13%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2271%22%3e%0d%0a++++++++%3cFormControl%3e%0d%0a++++++++++%3cWidth%3e24%3c%2fWidth%3e%0d%0a++++++++++%3cHeight%3e17.25%3c%2fHeight%3e%0d%0a++++++++++%3cLeft%3e274.5%3c%2fLeft%3e%0d%0a++++++++++%3cTop%3e1167%3c%2fTop%3e%0d%0a++++++++++%3cNameIndex%3e13%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2271%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224%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225%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226%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227%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228%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229%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2210%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2211%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2212%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2213%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2214%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2215%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2272%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2273%22+%2f%3e%0d%0a++++++%3cTD+Style%3d%22Class191%22+Merge%3d%22True%22+RowSpan%3d%22%22+ColSpan%3d%2217%22+Format%3d%22General%22+Width%3d%22447%22+Text%3d%2212)+What+do+you+like+most+about+this+product%3f%22+Height%3d%2215%22+Align%3d%22Left%22+CellHasFormula%3d%22False%22+FontName%3d%22Calibri%22+WrapText%3d%22False%22+FontSize%3d%2211%22+X%3d%224%22+Y%3d%2273%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2273%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2274%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2274%22+%2f%3e%0d%0a++++++%3cTD+Style%3d%22Class200%22+Merge%3d%22True%22+RowSpan%3d%222%22+ColSpan%3d%2217%22+Format%3d%22General%22+Width%3d%22447%22+Text%3d%22%22+Height%3d%2230%22+Align%3d%22Left%22+CellHasFormula%3d%22False%22+FontName%3d%22Calibri%22+WrapText%3d%22True%22+FontSize%3d%2211%22+X%3d%224%22+Y%3d%2274%22%3e%0d%0a++++++++%3cInputCell%3e%0d%0a++++++++++%3cAddress%3e%3d'Product+Satisfaction'!%24D%2474%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2274%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2275%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2275%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2275%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224%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225%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226%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227%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228%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229%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2210%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2211%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2212%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2213%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2214%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2215%22+Y%3d%2276%22+%2f%3e%0d%0a++++++%3cTD+Style%3d%22Class196%22+Merge%3d%22False%22+RowSpan%3d%22%22+ColSpan%3d%22%22+Format%3d</t>
  </si>
  <si>
    <t xml:space="preserve"> %22General%22+Width%3d%2224.75%22+Text%3d%22%22+Height%3d%2215%22+Align%3d%22Left%22+CellHasFormula%3d%22False%22+FontName%3d%22Calibri%22+WrapText%3d%22False%22+FontSize%3d%2211%22+X%3d%2216%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2217%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2218%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2219%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2220%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2276%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2277%22+%2f%3e%0d%0a++++++%3cTD+Style%3d%22Class191%22+Merge%3d%22True%22+RowSpan%3d%22%22+ColSpan%3d%2217%22+Format%3d%22General%22+Width%3d%22447%22+Text%3d%2213)+What+do+you+like+least+about+this+product%3f%22+Height%3d%2215%22+Align%3d%22Left%22+CellHasFormula%3d%22False%22+FontName%3d%22Calibri%22+WrapText%3d%22False%22+FontSize%3d%2211%22+X%3d%224%22+Y%3d%2277%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2277%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2278%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2278%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2278%22+%2f%3e%0d%0a++++++%3cTD+Style%3d%22Class200%22+Merge%3d%22True%22+RowSpan%3d%222%22+ColSpan%3d%2217%22+Format%3d%22General%22+Width%3d%22447%22+Text%3d%22%22+Height%3d%2230%22+Align%3d%22Left%22+CellHasFormula%3d%22False%22+FontName%3d%22Calibri%22+WrapText%3d%22True%22+FontSize%3d%2211%22+X%3d%224%22+Y%3d%2278%22%3e%0d%0a++++++++%3cInputCell%3e%0d%0a++++++++++%3cAddress%3e%3d'Product+Satisfaction'!%24D%2478%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2278%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2278%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2279%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2279%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2279%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2279%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2279%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224%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225%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226%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227%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228%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229%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2210%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2211%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2212%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2213%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2214%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2215%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2216%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2217%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2218%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2219%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2220%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2280%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2281%22+%2f%3e%0d%0a++++++%3cTD+Style%3d%22Class186%22+Merge%3d%22False%22+RowSpan%3d%22%22+ColSpan%3d%22%22+Format%3d%22General%22+Width%3d%2224.75%22+Text%3d%22Pagos.SpreadsheetWEB.Button.SAVE_Submit%22+Height%3d%2215%22+Align%3d%22Left%22+CellHasFormula%3d%22False%22+FontName%3d%22Calibri%22+WrapText%3d%22False%22+FontSize%3d%2211%22+X%3d%2221%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2281%22+%2f%3e%0d%0a++++%3c%2fTR%3e%0d%0a++%3c%2fTable%3e%0d%0a%3c%2fTables%3e</t>
  </si>
  <si>
    <t>De 1 a 6 meses</t>
  </si>
  <si>
    <t>De 6 meses a 1 año</t>
  </si>
  <si>
    <t>De 1 año a 2 años</t>
  </si>
  <si>
    <t>Más de 2 años</t>
  </si>
  <si>
    <t>2) ¿Cómo supiste de este producto?</t>
  </si>
  <si>
    <t>Diarios</t>
  </si>
  <si>
    <t>Revistas</t>
  </si>
  <si>
    <t>Amigos/Parientes</t>
  </si>
  <si>
    <t>Otros</t>
  </si>
  <si>
    <t>Kioscos</t>
  </si>
  <si>
    <t>Supermercados</t>
  </si>
  <si>
    <t>Almacenes</t>
  </si>
  <si>
    <t>Shopping</t>
  </si>
  <si>
    <t>Tiendas</t>
  </si>
  <si>
    <t>Diario</t>
  </si>
  <si>
    <t>Más de 1 vez por semana</t>
  </si>
  <si>
    <t>Una vez por semana</t>
  </si>
  <si>
    <t>Una cada dos semanas</t>
  </si>
  <si>
    <t>Una vez por mes</t>
  </si>
  <si>
    <t>Menos de una vez por mes</t>
  </si>
  <si>
    <t>Una vez por año</t>
  </si>
  <si>
    <t>Menos de una vez por año</t>
  </si>
  <si>
    <t>Pregunta 4</t>
  </si>
  <si>
    <t>Selecciona</t>
  </si>
  <si>
    <t>5) A grandes rasgos, ¿Cuán satisfecho está con este producto?</t>
  </si>
  <si>
    <t>Totalmente Insatisfecho</t>
  </si>
  <si>
    <t>Satisfecho</t>
  </si>
  <si>
    <t>Muy Satisfecho</t>
  </si>
  <si>
    <t>Muy baja calidad</t>
  </si>
  <si>
    <t>Baja calidad</t>
  </si>
  <si>
    <t>Normal</t>
  </si>
  <si>
    <t>Buena calidad</t>
  </si>
  <si>
    <t>7) Comparado con otros productos, este producto es:</t>
  </si>
  <si>
    <t>Mucho peor</t>
  </si>
  <si>
    <t>Peor</t>
  </si>
  <si>
    <t>Igual</t>
  </si>
  <si>
    <t>Mejor</t>
  </si>
  <si>
    <t>Mucho mejor</t>
  </si>
  <si>
    <t>8) El valor de este producto es:</t>
  </si>
  <si>
    <t>Muy pobre</t>
  </si>
  <si>
    <t>Pobre</t>
  </si>
  <si>
    <t>Bueno</t>
  </si>
  <si>
    <t>Excelente</t>
  </si>
  <si>
    <t>9) ¿Seguiría comprando este producto?</t>
  </si>
  <si>
    <t>Si</t>
  </si>
  <si>
    <t>10) ¿Recomendaría este producto?</t>
  </si>
  <si>
    <t>Calidad</t>
  </si>
  <si>
    <t>Costo</t>
  </si>
  <si>
    <t>Cantidad</t>
  </si>
  <si>
    <t>Marca</t>
  </si>
  <si>
    <t>Familiaridad</t>
  </si>
  <si>
    <t>13) ¿Qué fue lo que menos te gustó de este producto?</t>
  </si>
  <si>
    <t>12) ¿Qué fue lo que más te gustó de este producto?</t>
  </si>
  <si>
    <t>Instatisfecho</t>
  </si>
  <si>
    <t>Respuestas</t>
  </si>
  <si>
    <t>5 es el menos importante</t>
  </si>
  <si>
    <t>Encuesta de satisfacción de producto</t>
  </si>
  <si>
    <t>Preguntas</t>
  </si>
  <si>
    <t>1 es el más importante</t>
  </si>
  <si>
    <t>11) Por favor rankea el atributo que buscas cuando compras un producto como este:</t>
  </si>
  <si>
    <t>Resultados de la encuesta</t>
  </si>
  <si>
    <t>Menos de 1 mes</t>
  </si>
  <si>
    <t>3) ¿Dónde compras usualmente este producto?</t>
  </si>
  <si>
    <t>1) ¿Por cuánto tiempo usó este producto?</t>
  </si>
  <si>
    <t>6) Elige entre las opciones de calidad que considera de este producto:</t>
  </si>
  <si>
    <t>4) ¿Con qué frecuencia usó este producto? Elija la opción de la lista desplegable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</si>
</sst>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4" tint="-0.249977111117893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9"/>
      <color rgb="FF0070C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b/>
      <sz val="14"/>
      <color rgb="FF14BD89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0" tint="-0.49998474074526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3"/>
      <color theme="9"/>
      <name val="Calibri"/>
      <family val="2"/>
      <scheme val="minor"/>
    </font>
    <font>
      <sz val="12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E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C8C8C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0" fillId="0" borderId="7" xfId="0" applyBorder="1"/>
    <xf numFmtId="0" fontId="10" fillId="0" borderId="0" xfId="1"/>
    <xf numFmtId="0" fontId="0" fillId="0" borderId="0" xfId="0" applyBorder="1"/>
    <xf numFmtId="0" fontId="12" fillId="2" borderId="0" xfId="0" applyFont="1" applyFill="1" applyAlignment="1">
      <alignment horizontal="left" vertical="center" indent="1"/>
    </xf>
    <xf numFmtId="0" fontId="0" fillId="3" borderId="0" xfId="0" applyFill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0" fillId="0" borderId="0" xfId="1" applyFill="1"/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right" vertical="top"/>
    </xf>
    <xf numFmtId="0" fontId="14" fillId="0" borderId="8" xfId="0" applyFont="1" applyBorder="1" applyAlignment="1">
      <alignment horizontal="center" vertical="top"/>
    </xf>
    <xf numFmtId="0" fontId="10" fillId="4" borderId="0" xfId="1" applyFill="1"/>
    <xf numFmtId="0" fontId="18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17" fillId="0" borderId="9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8" fillId="0" borderId="0" xfId="0" applyFont="1"/>
    <xf numFmtId="0" fontId="20" fillId="4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X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$X$2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X$34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X$4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X$46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X$53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X$59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checked="Checked" firstButton="1" fmlaLink="$X$63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fmlaLink="$X$69" lockText="1" noThreeD="1"/>
</file>

<file path=xl/ctrlProps/ctrlProp51.xml><?xml version="1.0" encoding="utf-8"?>
<formControlPr xmlns="http://schemas.microsoft.com/office/spreadsheetml/2009/9/main" objectType="Radio" firstButton="1" fmlaLink="$X$70" lockText="1" noThreeD="1"/>
</file>

<file path=xl/ctrlProps/ctrlProp52.xml><?xml version="1.0" encoding="utf-8"?>
<formControlPr xmlns="http://schemas.microsoft.com/office/spreadsheetml/2009/9/main" objectType="Radio" firstButton="1" fmlaLink="$X$71" lockText="1" noThreeD="1"/>
</file>

<file path=xl/ctrlProps/ctrlProp53.xml><?xml version="1.0" encoding="utf-8"?>
<formControlPr xmlns="http://schemas.microsoft.com/office/spreadsheetml/2009/9/main" objectType="Radio" firstButton="1" fmlaLink="$X$72" lockText="1" noThreeD="1"/>
</file>

<file path=xl/ctrlProps/ctrlProp54.xml><?xml version="1.0" encoding="utf-8"?>
<formControlPr xmlns="http://schemas.microsoft.com/office/spreadsheetml/2009/9/main" objectType="Radio" firstButton="1" fmlaLink="$X$73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X$13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0</xdr:rowOff>
        </xdr:from>
        <xdr:to>
          <xdr:col>4</xdr:col>
          <xdr:colOff>0</xdr:colOff>
          <xdr:row>8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0</xdr:rowOff>
        </xdr:from>
        <xdr:to>
          <xdr:col>4</xdr:col>
          <xdr:colOff>0</xdr:colOff>
          <xdr:row>10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0</xdr:rowOff>
        </xdr:from>
        <xdr:to>
          <xdr:col>4</xdr:col>
          <xdr:colOff>0</xdr:colOff>
          <xdr:row>11</xdr:row>
          <xdr:rowOff>9525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95250</xdr:rowOff>
        </xdr:from>
        <xdr:to>
          <xdr:col>20</xdr:col>
          <xdr:colOff>142875</xdr:colOff>
          <xdr:row>11</xdr:row>
          <xdr:rowOff>85725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0</xdr:rowOff>
        </xdr:from>
        <xdr:to>
          <xdr:col>4</xdr:col>
          <xdr:colOff>0</xdr:colOff>
          <xdr:row>14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0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0</xdr:rowOff>
        </xdr:from>
        <xdr:to>
          <xdr:col>4</xdr:col>
          <xdr:colOff>0</xdr:colOff>
          <xdr:row>17</xdr:row>
          <xdr:rowOff>9525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4</xdr:col>
          <xdr:colOff>0</xdr:colOff>
          <xdr:row>18</xdr:row>
          <xdr:rowOff>19050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9525</xdr:rowOff>
        </xdr:from>
        <xdr:to>
          <xdr:col>4</xdr:col>
          <xdr:colOff>0</xdr:colOff>
          <xdr:row>19</xdr:row>
          <xdr:rowOff>19050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95250</xdr:rowOff>
        </xdr:from>
        <xdr:to>
          <xdr:col>20</xdr:col>
          <xdr:colOff>142875</xdr:colOff>
          <xdr:row>20</xdr:row>
          <xdr:rowOff>95250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0</xdr:rowOff>
        </xdr:from>
        <xdr:to>
          <xdr:col>4</xdr:col>
          <xdr:colOff>0</xdr:colOff>
          <xdr:row>23</xdr:row>
          <xdr:rowOff>9525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0</xdr:rowOff>
        </xdr:from>
        <xdr:to>
          <xdr:col>4</xdr:col>
          <xdr:colOff>9525</xdr:colOff>
          <xdr:row>24</xdr:row>
          <xdr:rowOff>9525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9525</xdr:colOff>
          <xdr:row>25</xdr:row>
          <xdr:rowOff>9525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0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0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0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0</xdr:rowOff>
        </xdr:from>
        <xdr:to>
          <xdr:col>4</xdr:col>
          <xdr:colOff>0</xdr:colOff>
          <xdr:row>29</xdr:row>
          <xdr:rowOff>9525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104775</xdr:rowOff>
        </xdr:from>
        <xdr:to>
          <xdr:col>20</xdr:col>
          <xdr:colOff>142875</xdr:colOff>
          <xdr:row>29</xdr:row>
          <xdr:rowOff>76200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0</xdr:rowOff>
        </xdr:from>
        <xdr:to>
          <xdr:col>4</xdr:col>
          <xdr:colOff>0</xdr:colOff>
          <xdr:row>35</xdr:row>
          <xdr:rowOff>9525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4</xdr:col>
          <xdr:colOff>0</xdr:colOff>
          <xdr:row>36</xdr:row>
          <xdr:rowOff>9525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4</xdr:col>
          <xdr:colOff>0</xdr:colOff>
          <xdr:row>37</xdr:row>
          <xdr:rowOff>9525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0</xdr:rowOff>
        </xdr:from>
        <xdr:to>
          <xdr:col>4</xdr:col>
          <xdr:colOff>0</xdr:colOff>
          <xdr:row>38</xdr:row>
          <xdr:rowOff>9525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104775</xdr:rowOff>
        </xdr:from>
        <xdr:to>
          <xdr:col>20</xdr:col>
          <xdr:colOff>142875</xdr:colOff>
          <xdr:row>38</xdr:row>
          <xdr:rowOff>95250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4</xdr:col>
          <xdr:colOff>0</xdr:colOff>
          <xdr:row>41</xdr:row>
          <xdr:rowOff>9525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0</xdr:rowOff>
        </xdr:from>
        <xdr:to>
          <xdr:col>4</xdr:col>
          <xdr:colOff>0</xdr:colOff>
          <xdr:row>42</xdr:row>
          <xdr:rowOff>9525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0</xdr:rowOff>
        </xdr:from>
        <xdr:to>
          <xdr:col>4</xdr:col>
          <xdr:colOff>0</xdr:colOff>
          <xdr:row>44</xdr:row>
          <xdr:rowOff>9525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95250</xdr:rowOff>
        </xdr:from>
        <xdr:to>
          <xdr:col>20</xdr:col>
          <xdr:colOff>142875</xdr:colOff>
          <xdr:row>44</xdr:row>
          <xdr:rowOff>85725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0</xdr:rowOff>
        </xdr:from>
        <xdr:to>
          <xdr:col>4</xdr:col>
          <xdr:colOff>9525</xdr:colOff>
          <xdr:row>47</xdr:row>
          <xdr:rowOff>9525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0</xdr:rowOff>
        </xdr:from>
        <xdr:to>
          <xdr:col>4</xdr:col>
          <xdr:colOff>9525</xdr:colOff>
          <xdr:row>48</xdr:row>
          <xdr:rowOff>9525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0</xdr:rowOff>
        </xdr:from>
        <xdr:to>
          <xdr:col>4</xdr:col>
          <xdr:colOff>9525</xdr:colOff>
          <xdr:row>49</xdr:row>
          <xdr:rowOff>9525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0</xdr:rowOff>
        </xdr:from>
        <xdr:to>
          <xdr:col>4</xdr:col>
          <xdr:colOff>9525</xdr:colOff>
          <xdr:row>50</xdr:row>
          <xdr:rowOff>9525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0</xdr:rowOff>
        </xdr:from>
        <xdr:to>
          <xdr:col>4</xdr:col>
          <xdr:colOff>9525</xdr:colOff>
          <xdr:row>51</xdr:row>
          <xdr:rowOff>9525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85725</xdr:rowOff>
        </xdr:from>
        <xdr:to>
          <xdr:col>20</xdr:col>
          <xdr:colOff>142875</xdr:colOff>
          <xdr:row>51</xdr:row>
          <xdr:rowOff>104775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0</xdr:rowOff>
        </xdr:from>
        <xdr:to>
          <xdr:col>4</xdr:col>
          <xdr:colOff>0</xdr:colOff>
          <xdr:row>54</xdr:row>
          <xdr:rowOff>9525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0</xdr:rowOff>
        </xdr:from>
        <xdr:to>
          <xdr:col>4</xdr:col>
          <xdr:colOff>0</xdr:colOff>
          <xdr:row>55</xdr:row>
          <xdr:rowOff>9525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304800</xdr:colOff>
          <xdr:row>56</xdr:row>
          <xdr:rowOff>9525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304800</xdr:colOff>
          <xdr:row>57</xdr:row>
          <xdr:rowOff>9525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95250</xdr:rowOff>
        </xdr:from>
        <xdr:to>
          <xdr:col>20</xdr:col>
          <xdr:colOff>142875</xdr:colOff>
          <xdr:row>57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0</xdr:rowOff>
        </xdr:from>
        <xdr:to>
          <xdr:col>4</xdr:col>
          <xdr:colOff>9525</xdr:colOff>
          <xdr:row>60</xdr:row>
          <xdr:rowOff>9525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0</xdr:rowOff>
        </xdr:from>
        <xdr:to>
          <xdr:col>4</xdr:col>
          <xdr:colOff>9525</xdr:colOff>
          <xdr:row>61</xdr:row>
          <xdr:rowOff>9525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104775</xdr:rowOff>
        </xdr:from>
        <xdr:to>
          <xdr:col>20</xdr:col>
          <xdr:colOff>142875</xdr:colOff>
          <xdr:row>61</xdr:row>
          <xdr:rowOff>95250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0</xdr:rowOff>
        </xdr:from>
        <xdr:to>
          <xdr:col>4</xdr:col>
          <xdr:colOff>9525</xdr:colOff>
          <xdr:row>64</xdr:row>
          <xdr:rowOff>9525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0</xdr:rowOff>
        </xdr:from>
        <xdr:to>
          <xdr:col>4</xdr:col>
          <xdr:colOff>9525</xdr:colOff>
          <xdr:row>65</xdr:row>
          <xdr:rowOff>9525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95250</xdr:rowOff>
        </xdr:from>
        <xdr:to>
          <xdr:col>20</xdr:col>
          <xdr:colOff>142875</xdr:colOff>
          <xdr:row>65</xdr:row>
          <xdr:rowOff>104775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68</xdr:row>
          <xdr:rowOff>9525</xdr:rowOff>
        </xdr:from>
        <xdr:to>
          <xdr:col>6</xdr:col>
          <xdr:colOff>342900</xdr:colOff>
          <xdr:row>68</xdr:row>
          <xdr:rowOff>228600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69</xdr:row>
          <xdr:rowOff>0</xdr:rowOff>
        </xdr:from>
        <xdr:to>
          <xdr:col>6</xdr:col>
          <xdr:colOff>342900</xdr:colOff>
          <xdr:row>69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19050</xdr:rowOff>
        </xdr:from>
        <xdr:to>
          <xdr:col>6</xdr:col>
          <xdr:colOff>342900</xdr:colOff>
          <xdr:row>70</xdr:row>
          <xdr:rowOff>238125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71</xdr:row>
          <xdr:rowOff>9525</xdr:rowOff>
        </xdr:from>
        <xdr:to>
          <xdr:col>6</xdr:col>
          <xdr:colOff>342900</xdr:colOff>
          <xdr:row>71</xdr:row>
          <xdr:rowOff>228600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72</xdr:row>
          <xdr:rowOff>0</xdr:rowOff>
        </xdr:from>
        <xdr:to>
          <xdr:col>6</xdr:col>
          <xdr:colOff>342900</xdr:colOff>
          <xdr:row>72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68</xdr:row>
          <xdr:rowOff>9525</xdr:rowOff>
        </xdr:from>
        <xdr:to>
          <xdr:col>7</xdr:col>
          <xdr:colOff>342900</xdr:colOff>
          <xdr:row>68</xdr:row>
          <xdr:rowOff>228600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69</xdr:row>
          <xdr:rowOff>0</xdr:rowOff>
        </xdr:from>
        <xdr:to>
          <xdr:col>7</xdr:col>
          <xdr:colOff>342900</xdr:colOff>
          <xdr:row>69</xdr:row>
          <xdr:rowOff>219075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70</xdr:row>
          <xdr:rowOff>19050</xdr:rowOff>
        </xdr:from>
        <xdr:to>
          <xdr:col>7</xdr:col>
          <xdr:colOff>342900</xdr:colOff>
          <xdr:row>70</xdr:row>
          <xdr:rowOff>238125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71</xdr:row>
          <xdr:rowOff>9525</xdr:rowOff>
        </xdr:from>
        <xdr:to>
          <xdr:col>7</xdr:col>
          <xdr:colOff>342900</xdr:colOff>
          <xdr:row>71</xdr:row>
          <xdr:rowOff>228600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0</xdr:rowOff>
        </xdr:from>
        <xdr:to>
          <xdr:col>7</xdr:col>
          <xdr:colOff>342900</xdr:colOff>
          <xdr:row>72</xdr:row>
          <xdr:rowOff>219075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68</xdr:row>
          <xdr:rowOff>9525</xdr:rowOff>
        </xdr:from>
        <xdr:to>
          <xdr:col>8</xdr:col>
          <xdr:colOff>352425</xdr:colOff>
          <xdr:row>68</xdr:row>
          <xdr:rowOff>228600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69</xdr:row>
          <xdr:rowOff>0</xdr:rowOff>
        </xdr:from>
        <xdr:to>
          <xdr:col>8</xdr:col>
          <xdr:colOff>352425</xdr:colOff>
          <xdr:row>69</xdr:row>
          <xdr:rowOff>219075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70</xdr:row>
          <xdr:rowOff>19050</xdr:rowOff>
        </xdr:from>
        <xdr:to>
          <xdr:col>8</xdr:col>
          <xdr:colOff>352425</xdr:colOff>
          <xdr:row>70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9525</xdr:rowOff>
        </xdr:from>
        <xdr:to>
          <xdr:col>8</xdr:col>
          <xdr:colOff>352425</xdr:colOff>
          <xdr:row>71</xdr:row>
          <xdr:rowOff>228600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72</xdr:row>
          <xdr:rowOff>0</xdr:rowOff>
        </xdr:from>
        <xdr:to>
          <xdr:col>8</xdr:col>
          <xdr:colOff>352425</xdr:colOff>
          <xdr:row>72</xdr:row>
          <xdr:rowOff>219075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68</xdr:row>
          <xdr:rowOff>0</xdr:rowOff>
        </xdr:from>
        <xdr:to>
          <xdr:col>9</xdr:col>
          <xdr:colOff>352425</xdr:colOff>
          <xdr:row>68</xdr:row>
          <xdr:rowOff>219075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69</xdr:row>
          <xdr:rowOff>0</xdr:rowOff>
        </xdr:from>
        <xdr:to>
          <xdr:col>9</xdr:col>
          <xdr:colOff>352425</xdr:colOff>
          <xdr:row>69</xdr:row>
          <xdr:rowOff>219075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70</xdr:row>
          <xdr:rowOff>19050</xdr:rowOff>
        </xdr:from>
        <xdr:to>
          <xdr:col>9</xdr:col>
          <xdr:colOff>352425</xdr:colOff>
          <xdr:row>70</xdr:row>
          <xdr:rowOff>238125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71</xdr:row>
          <xdr:rowOff>0</xdr:rowOff>
        </xdr:from>
        <xdr:to>
          <xdr:col>9</xdr:col>
          <xdr:colOff>352425</xdr:colOff>
          <xdr:row>71</xdr:row>
          <xdr:rowOff>219075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72</xdr:row>
          <xdr:rowOff>0</xdr:rowOff>
        </xdr:from>
        <xdr:to>
          <xdr:col>9</xdr:col>
          <xdr:colOff>352425</xdr:colOff>
          <xdr:row>72</xdr:row>
          <xdr:rowOff>219075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11</xdr:col>
          <xdr:colOff>0</xdr:colOff>
          <xdr:row>68</xdr:row>
          <xdr:rowOff>219075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11</xdr:col>
          <xdr:colOff>0</xdr:colOff>
          <xdr:row>69</xdr:row>
          <xdr:rowOff>219075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9525</xdr:rowOff>
        </xdr:from>
        <xdr:to>
          <xdr:col>11</xdr:col>
          <xdr:colOff>0</xdr:colOff>
          <xdr:row>70</xdr:row>
          <xdr:rowOff>228600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9525</xdr:rowOff>
        </xdr:from>
        <xdr:to>
          <xdr:col>11</xdr:col>
          <xdr:colOff>0</xdr:colOff>
          <xdr:row>71</xdr:row>
          <xdr:rowOff>228600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9525</xdr:rowOff>
        </xdr:from>
        <xdr:to>
          <xdr:col>11</xdr:col>
          <xdr:colOff>0</xdr:colOff>
          <xdr:row>72</xdr:row>
          <xdr:rowOff>228600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11</xdr:col>
          <xdr:colOff>28575</xdr:colOff>
          <xdr:row>69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69</xdr:row>
          <xdr:rowOff>0</xdr:rowOff>
        </xdr:from>
        <xdr:to>
          <xdr:col>11</xdr:col>
          <xdr:colOff>28575</xdr:colOff>
          <xdr:row>70</xdr:row>
          <xdr:rowOff>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70</xdr:row>
          <xdr:rowOff>0</xdr:rowOff>
        </xdr:from>
        <xdr:to>
          <xdr:col>11</xdr:col>
          <xdr:colOff>28575</xdr:colOff>
          <xdr:row>71</xdr:row>
          <xdr:rowOff>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0</xdr:rowOff>
        </xdr:from>
        <xdr:to>
          <xdr:col>11</xdr:col>
          <xdr:colOff>28575</xdr:colOff>
          <xdr:row>72</xdr:row>
          <xdr:rowOff>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72</xdr:row>
          <xdr:rowOff>0</xdr:rowOff>
        </xdr:from>
        <xdr:to>
          <xdr:col>11</xdr:col>
          <xdr:colOff>28575</xdr:colOff>
          <xdr:row>73</xdr:row>
          <xdr:rowOff>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85725</xdr:rowOff>
        </xdr:from>
        <xdr:to>
          <xdr:col>20</xdr:col>
          <xdr:colOff>142875</xdr:colOff>
          <xdr:row>32</xdr:row>
          <xdr:rowOff>104775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104775</xdr:rowOff>
        </xdr:from>
        <xdr:to>
          <xdr:col>20</xdr:col>
          <xdr:colOff>142875</xdr:colOff>
          <xdr:row>73</xdr:row>
          <xdr:rowOff>57150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95250</xdr:rowOff>
        </xdr:from>
        <xdr:to>
          <xdr:col>20</xdr:col>
          <xdr:colOff>142875</xdr:colOff>
          <xdr:row>77</xdr:row>
          <xdr:rowOff>57150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104775</xdr:rowOff>
        </xdr:from>
        <xdr:to>
          <xdr:col>20</xdr:col>
          <xdr:colOff>142875</xdr:colOff>
          <xdr:row>81</xdr:row>
          <xdr:rowOff>66675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absolute">
    <xdr:from>
      <xdr:col>1</xdr:col>
      <xdr:colOff>34290</xdr:colOff>
      <xdr:row>0</xdr:row>
      <xdr:rowOff>148590</xdr:rowOff>
    </xdr:from>
    <xdr:to>
      <xdr:col>17</xdr:col>
      <xdr:colOff>224790</xdr:colOff>
      <xdr:row>2</xdr:row>
      <xdr:rowOff>31750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id="{DC26B37B-0CDD-4AA8-853D-469DC2698571}"/>
            </a:ext>
          </a:extLst>
        </xdr:cNvPr>
        <xdr:cNvSpPr txBox="1"/>
      </xdr:nvSpPr>
      <xdr:spPr>
        <a:xfrm>
          <a:off x="349250" y="146050"/>
          <a:ext cx="5615940" cy="732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Encuesta de satisfacción de producto</a:t>
          </a:r>
        </a:p>
      </xdr:txBody>
    </xdr:sp>
    <xdr:clientData/>
  </xdr:twoCellAnchor>
  <xdr:twoCellAnchor editAs="oneCell">
    <xdr:from>
      <xdr:col>20</xdr:col>
      <xdr:colOff>85726</xdr:colOff>
      <xdr:row>0</xdr:row>
      <xdr:rowOff>87440</xdr:rowOff>
    </xdr:from>
    <xdr:to>
      <xdr:col>26</xdr:col>
      <xdr:colOff>47625</xdr:colOff>
      <xdr:row>2</xdr:row>
      <xdr:rowOff>57149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5" t="32859" r="18375" b="40492"/>
        <a:stretch/>
      </xdr:blipFill>
      <xdr:spPr>
        <a:xfrm>
          <a:off x="6886576" y="87440"/>
          <a:ext cx="2095499" cy="826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2</xdr:col>
      <xdr:colOff>76200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0</xdr:row>
      <xdr:rowOff>104140</xdr:rowOff>
    </xdr:from>
    <xdr:to>
      <xdr:col>7</xdr:col>
      <xdr:colOff>177800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12</xdr:col>
      <xdr:colOff>304800</xdr:colOff>
      <xdr:row>0</xdr:row>
      <xdr:rowOff>101600</xdr:rowOff>
    </xdr:from>
    <xdr:to>
      <xdr:col>17</xdr:col>
      <xdr:colOff>177800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16</xdr:col>
      <xdr:colOff>546100</xdr:colOff>
      <xdr:row>0</xdr:row>
      <xdr:rowOff>152400</xdr:rowOff>
    </xdr:from>
    <xdr:to>
      <xdr:col>17</xdr:col>
      <xdr:colOff>88900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5603240</xdr:colOff>
      <xdr:row>2</xdr:row>
      <xdr:rowOff>40640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id="{E79374CD-6979-4B9B-92AB-FD0E8BAF0617}"/>
            </a:ext>
          </a:extLst>
        </xdr:cNvPr>
        <xdr:cNvSpPr txBox="1"/>
      </xdr:nvSpPr>
      <xdr:spPr>
        <a:xfrm>
          <a:off x="317500" y="215900"/>
          <a:ext cx="5615940" cy="734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Encuesta de satisfacción de producto</a:t>
          </a:r>
        </a:p>
      </xdr:txBody>
    </xdr:sp>
    <xdr:clientData/>
  </xdr:twoCellAnchor>
  <xdr:twoCellAnchor editAs="oneCell">
    <xdr:from>
      <xdr:col>6</xdr:col>
      <xdr:colOff>285750</xdr:colOff>
      <xdr:row>0</xdr:row>
      <xdr:rowOff>104775</xdr:rowOff>
    </xdr:from>
    <xdr:to>
      <xdr:col>13</xdr:col>
      <xdr:colOff>180974</xdr:colOff>
      <xdr:row>2</xdr:row>
      <xdr:rowOff>26859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5" t="32859" r="18375" b="40492"/>
        <a:stretch/>
      </xdr:blipFill>
      <xdr:spPr>
        <a:xfrm>
          <a:off x="8763000" y="104775"/>
          <a:ext cx="2095499" cy="8269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0</xdr:col>
      <xdr:colOff>1295400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0</xdr:col>
      <xdr:colOff>1270000</xdr:colOff>
      <xdr:row>0</xdr:row>
      <xdr:rowOff>104140</xdr:rowOff>
    </xdr:from>
    <xdr:to>
      <xdr:col>10</xdr:col>
      <xdr:colOff>139700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20</xdr:col>
      <xdr:colOff>171450</xdr:colOff>
      <xdr:row>0</xdr:row>
      <xdr:rowOff>101600</xdr:rowOff>
    </xdr:from>
    <xdr:to>
      <xdr:col>26</xdr:col>
      <xdr:colOff>53975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25</xdr:col>
      <xdr:colOff>127000</xdr:colOff>
      <xdr:row>0</xdr:row>
      <xdr:rowOff>152400</xdr:rowOff>
    </xdr:from>
    <xdr:to>
      <xdr:col>25</xdr:col>
      <xdr:colOff>279400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84"/>
  <sheetViews>
    <sheetView showGridLines="0" tabSelected="1" topLeftCell="A22" zoomScaleNormal="100" workbookViewId="0">
      <selection activeCell="D32" sqref="D32:I32"/>
    </sheetView>
  </sheetViews>
  <sheetFormatPr baseColWidth="10" defaultColWidth="9.140625" defaultRowHeight="15" x14ac:dyDescent="0.25"/>
  <cols>
    <col min="1" max="6" width="4.7109375" customWidth="1"/>
    <col min="7" max="11" width="5.7109375" customWidth="1"/>
    <col min="12" max="19" width="4.7109375" customWidth="1"/>
    <col min="20" max="20" width="7.42578125" customWidth="1"/>
    <col min="21" max="24" width="4.7109375" customWidth="1"/>
    <col min="25" max="25" width="8.42578125" bestFit="1" customWidth="1"/>
    <col min="26" max="36" width="4.7109375" customWidth="1"/>
    <col min="37" max="37" width="6" bestFit="1" customWidth="1"/>
    <col min="38" max="49" width="4.7109375" customWidth="1"/>
  </cols>
  <sheetData>
    <row r="1" spans="2:32" s="17" customFormat="1" ht="13.15" customHeight="1" x14ac:dyDescent="0.25"/>
    <row r="2" spans="2:32" s="16" customFormat="1" ht="54.9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4" spans="2:32" ht="28.5" x14ac:dyDescent="0.25">
      <c r="C4" s="41" t="s">
        <v>78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x14ac:dyDescent="0.25"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ht="17.100000000000001" customHeight="1" x14ac:dyDescent="0.25">
      <c r="D6" s="28" t="s">
        <v>85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6"/>
      <c r="W6" s="8"/>
      <c r="X6" s="7">
        <v>1</v>
      </c>
      <c r="Y6" s="7" t="str">
        <f>INDEX(A_1,X6,1)</f>
        <v>Menos de 1 mes</v>
      </c>
      <c r="Z6" s="7"/>
      <c r="AA6" s="8"/>
      <c r="AB6" s="8"/>
      <c r="AC6" s="8"/>
      <c r="AD6" s="8"/>
      <c r="AE6" s="8"/>
      <c r="AF6" s="8"/>
    </row>
    <row r="7" spans="2:32" ht="17.100000000000001" customHeight="1" x14ac:dyDescent="0.25">
      <c r="E7" s="42" t="s">
        <v>83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W7" s="8"/>
      <c r="X7" s="7"/>
      <c r="Y7" s="7"/>
      <c r="Z7" s="7"/>
      <c r="AA7" s="8"/>
      <c r="AB7" s="8"/>
      <c r="AC7" s="8"/>
      <c r="AD7" s="8"/>
      <c r="AE7" s="8"/>
      <c r="AF7" s="8"/>
    </row>
    <row r="8" spans="2:32" ht="17.100000000000001" customHeight="1" x14ac:dyDescent="0.25">
      <c r="E8" s="43" t="s">
        <v>22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W8" s="8"/>
      <c r="X8" s="7"/>
      <c r="Y8" s="7"/>
      <c r="Z8" s="7"/>
      <c r="AA8" s="8"/>
      <c r="AB8" s="8"/>
      <c r="AC8" s="8"/>
      <c r="AD8" s="8"/>
      <c r="AE8" s="8"/>
      <c r="AF8" s="8"/>
    </row>
    <row r="9" spans="2:32" ht="17.100000000000001" customHeight="1" x14ac:dyDescent="0.25">
      <c r="E9" s="42" t="s">
        <v>23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W9" s="8"/>
      <c r="X9" s="7"/>
      <c r="Y9" s="7"/>
      <c r="Z9" s="7"/>
      <c r="AA9" s="8"/>
      <c r="AB9" s="8"/>
      <c r="AC9" s="8"/>
      <c r="AD9" s="8"/>
      <c r="AE9" s="8"/>
      <c r="AF9" s="8"/>
    </row>
    <row r="10" spans="2:32" ht="17.100000000000001" customHeight="1" x14ac:dyDescent="0.25">
      <c r="E10" s="43" t="s">
        <v>24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W10" s="8"/>
      <c r="X10" s="7"/>
      <c r="Y10" s="7"/>
      <c r="Z10" s="7"/>
      <c r="AA10" s="8"/>
      <c r="AB10" s="8"/>
      <c r="AC10" s="8"/>
      <c r="AD10" s="8"/>
      <c r="AE10" s="8"/>
      <c r="AF10" s="8"/>
    </row>
    <row r="11" spans="2:32" ht="17.100000000000001" customHeight="1" x14ac:dyDescent="0.25">
      <c r="E11" s="42" t="s">
        <v>25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W11" s="8"/>
      <c r="X11" s="7"/>
      <c r="Y11" s="7"/>
      <c r="Z11" s="7"/>
      <c r="AA11" s="8"/>
      <c r="AB11" s="8"/>
      <c r="AC11" s="8"/>
      <c r="AD11" s="8"/>
      <c r="AE11" s="8"/>
      <c r="AF11" s="8"/>
    </row>
    <row r="12" spans="2:32" ht="17.100000000000001" customHeight="1" x14ac:dyDescent="0.25">
      <c r="W12" s="8"/>
      <c r="X12" s="7"/>
      <c r="Y12" s="7"/>
      <c r="Z12" s="7"/>
      <c r="AA12" s="8"/>
      <c r="AB12" s="8"/>
      <c r="AC12" s="8"/>
      <c r="AD12" s="8"/>
      <c r="AE12" s="8"/>
      <c r="AF12" s="8"/>
    </row>
    <row r="13" spans="2:32" ht="17.100000000000001" customHeight="1" x14ac:dyDescent="0.25">
      <c r="D13" s="28" t="s">
        <v>26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6"/>
      <c r="W13" s="8"/>
      <c r="X13" s="7">
        <v>2</v>
      </c>
      <c r="Y13" s="7" t="str">
        <f>INDEX(A_2,X13,1)</f>
        <v>Radio</v>
      </c>
      <c r="Z13" s="7"/>
      <c r="AA13" s="8"/>
      <c r="AB13" s="8"/>
      <c r="AC13" s="8"/>
      <c r="AD13" s="8"/>
      <c r="AE13" s="8"/>
      <c r="AF13" s="8"/>
    </row>
    <row r="14" spans="2:32" ht="17.100000000000001" customHeight="1" x14ac:dyDescent="0.25">
      <c r="E14" s="32" t="s">
        <v>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W14" s="8"/>
      <c r="X14" s="7"/>
      <c r="Y14" s="7"/>
      <c r="Z14" s="7"/>
      <c r="AA14" s="8"/>
      <c r="AB14" s="8"/>
      <c r="AC14" s="8"/>
      <c r="AD14" s="8"/>
      <c r="AE14" s="8"/>
      <c r="AF14" s="8"/>
    </row>
    <row r="15" spans="2:32" ht="17.100000000000001" customHeight="1" x14ac:dyDescent="0.25">
      <c r="E15" s="31" t="s">
        <v>4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W15" s="8"/>
      <c r="X15" s="7"/>
      <c r="Y15" s="7"/>
      <c r="Z15" s="7"/>
      <c r="AA15" s="8"/>
      <c r="AB15" s="8"/>
      <c r="AC15" s="8"/>
      <c r="AD15" s="8"/>
      <c r="AE15" s="8"/>
      <c r="AF15" s="8"/>
    </row>
    <row r="16" spans="2:32" ht="17.100000000000001" customHeight="1" x14ac:dyDescent="0.25">
      <c r="E16" s="32" t="s">
        <v>27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W16" s="8"/>
      <c r="X16" s="7"/>
      <c r="Y16" s="7"/>
      <c r="Z16" s="7"/>
      <c r="AA16" s="8"/>
      <c r="AB16" s="8"/>
      <c r="AC16" s="8"/>
      <c r="AD16" s="8"/>
      <c r="AE16" s="8"/>
      <c r="AF16" s="8"/>
    </row>
    <row r="17" spans="4:32" ht="17.100000000000001" customHeight="1" x14ac:dyDescent="0.25">
      <c r="E17" s="31" t="s">
        <v>28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W17" s="8"/>
      <c r="X17" s="7"/>
      <c r="Y17" s="7"/>
      <c r="Z17" s="7"/>
      <c r="AA17" s="8"/>
      <c r="AB17" s="8"/>
      <c r="AC17" s="8"/>
      <c r="AD17" s="8"/>
      <c r="AE17" s="8"/>
      <c r="AF17" s="8"/>
    </row>
    <row r="18" spans="4:32" ht="17.100000000000001" customHeight="1" x14ac:dyDescent="0.25">
      <c r="E18" s="32" t="s">
        <v>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W18" s="8"/>
      <c r="X18" s="7"/>
      <c r="Y18" s="7"/>
      <c r="Z18" s="7"/>
      <c r="AA18" s="8"/>
      <c r="AB18" s="8"/>
      <c r="AC18" s="8"/>
      <c r="AD18" s="8"/>
      <c r="AE18" s="8"/>
      <c r="AF18" s="8"/>
    </row>
    <row r="19" spans="4:32" ht="17.100000000000001" customHeight="1" x14ac:dyDescent="0.25">
      <c r="E19" s="31" t="s">
        <v>29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W19" s="8"/>
      <c r="X19" s="7"/>
      <c r="Y19" s="7"/>
      <c r="Z19" s="7"/>
      <c r="AA19" s="8"/>
      <c r="AB19" s="8"/>
      <c r="AC19" s="8"/>
      <c r="AD19" s="8"/>
      <c r="AE19" s="8"/>
      <c r="AF19" s="8"/>
    </row>
    <row r="20" spans="4:32" ht="17.100000000000001" customHeight="1" x14ac:dyDescent="0.25">
      <c r="E20" s="32" t="s">
        <v>30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W20" s="8"/>
      <c r="X20" s="7"/>
      <c r="Y20" s="7"/>
      <c r="Z20" s="7"/>
      <c r="AA20" s="8"/>
      <c r="AB20" s="8"/>
      <c r="AC20" s="8"/>
      <c r="AD20" s="8"/>
      <c r="AE20" s="8"/>
      <c r="AF20" s="8"/>
    </row>
    <row r="21" spans="4:32" ht="17.100000000000001" customHeight="1" x14ac:dyDescent="0.25">
      <c r="W21" s="8"/>
      <c r="X21" s="7"/>
      <c r="Y21" s="7"/>
      <c r="Z21" s="7"/>
      <c r="AA21" s="8"/>
      <c r="AB21" s="8"/>
      <c r="AC21" s="8"/>
      <c r="AD21" s="8"/>
      <c r="AE21" s="8"/>
      <c r="AF21" s="8"/>
    </row>
    <row r="22" spans="4:32" ht="17.100000000000001" customHeight="1" x14ac:dyDescent="0.25">
      <c r="D22" s="28" t="s">
        <v>84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6"/>
      <c r="W22" s="8"/>
      <c r="X22" s="7">
        <v>4</v>
      </c>
      <c r="Y22" s="7" t="str">
        <f>INDEX(A_3,X22,1)</f>
        <v>Internet/Online</v>
      </c>
      <c r="Z22" s="7"/>
      <c r="AA22" s="8"/>
      <c r="AB22" s="8"/>
      <c r="AC22" s="8"/>
      <c r="AD22" s="8"/>
      <c r="AE22" s="8"/>
      <c r="AF22" s="8"/>
    </row>
    <row r="23" spans="4:32" ht="17.100000000000001" customHeight="1" x14ac:dyDescent="0.25">
      <c r="E23" s="32" t="s">
        <v>31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W23" s="8"/>
      <c r="X23" s="7"/>
      <c r="Y23" s="7"/>
      <c r="Z23" s="7"/>
      <c r="AA23" s="8"/>
      <c r="AB23" s="8"/>
      <c r="AC23" s="8"/>
      <c r="AD23" s="8"/>
      <c r="AE23" s="8"/>
      <c r="AF23" s="8"/>
    </row>
    <row r="24" spans="4:32" ht="17.100000000000001" customHeight="1" x14ac:dyDescent="0.25">
      <c r="E24" s="31" t="s">
        <v>32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W24" s="8"/>
      <c r="X24" s="7"/>
      <c r="Y24" s="7"/>
      <c r="Z24" s="7"/>
      <c r="AA24" s="8"/>
      <c r="AB24" s="8"/>
      <c r="AC24" s="8"/>
      <c r="AD24" s="8"/>
      <c r="AE24" s="8"/>
      <c r="AF24" s="8"/>
    </row>
    <row r="25" spans="4:32" ht="17.100000000000001" customHeight="1" x14ac:dyDescent="0.25">
      <c r="E25" s="32" t="s">
        <v>33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W25" s="8"/>
      <c r="X25" s="7"/>
      <c r="Y25" s="7"/>
      <c r="Z25" s="7"/>
      <c r="AA25" s="8"/>
      <c r="AB25" s="8"/>
      <c r="AC25" s="8"/>
      <c r="AD25" s="8"/>
      <c r="AE25" s="8"/>
      <c r="AF25" s="8"/>
    </row>
    <row r="26" spans="4:32" ht="17.100000000000001" customHeight="1" x14ac:dyDescent="0.25">
      <c r="E26" s="31" t="s">
        <v>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W26" s="8"/>
      <c r="X26" s="7"/>
      <c r="Y26" s="7"/>
      <c r="Z26" s="7"/>
      <c r="AA26" s="8"/>
      <c r="AB26" s="8"/>
      <c r="AC26" s="8"/>
      <c r="AD26" s="8"/>
      <c r="AE26" s="8"/>
      <c r="AF26" s="8"/>
    </row>
    <row r="27" spans="4:32" ht="17.100000000000001" customHeight="1" x14ac:dyDescent="0.25">
      <c r="E27" s="32" t="s">
        <v>34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W27" s="8"/>
      <c r="X27" s="7"/>
      <c r="Y27" s="7"/>
      <c r="Z27" s="7"/>
      <c r="AA27" s="8"/>
      <c r="AB27" s="8"/>
      <c r="AC27" s="8"/>
      <c r="AD27" s="8"/>
      <c r="AE27" s="8"/>
      <c r="AF27" s="8"/>
    </row>
    <row r="28" spans="4:32" ht="17.100000000000001" customHeight="1" x14ac:dyDescent="0.25">
      <c r="E28" s="31" t="s">
        <v>35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W28" s="8"/>
      <c r="X28" s="7"/>
      <c r="Y28" s="7"/>
      <c r="Z28" s="7"/>
      <c r="AA28" s="8"/>
      <c r="AB28" s="8"/>
      <c r="AC28" s="8"/>
      <c r="AD28" s="8"/>
      <c r="AE28" s="8"/>
      <c r="AF28" s="8"/>
    </row>
    <row r="29" spans="4:32" ht="17.100000000000001" customHeight="1" x14ac:dyDescent="0.25">
      <c r="E29" s="32" t="s">
        <v>30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W29" s="8"/>
      <c r="X29" s="7"/>
      <c r="Y29" s="7"/>
      <c r="Z29" s="7"/>
      <c r="AA29" s="8"/>
      <c r="AB29" s="8"/>
      <c r="AC29" s="8"/>
      <c r="AD29" s="8"/>
      <c r="AE29" s="8"/>
      <c r="AF29" s="8"/>
    </row>
    <row r="30" spans="4:32" ht="17.100000000000001" customHeight="1" x14ac:dyDescent="0.25">
      <c r="W30" s="8"/>
      <c r="X30" s="7"/>
      <c r="Y30" s="7"/>
      <c r="Z30" s="7"/>
      <c r="AA30" s="8"/>
      <c r="AB30" s="8"/>
      <c r="AC30" s="8"/>
      <c r="AD30" s="8"/>
      <c r="AE30" s="8"/>
      <c r="AF30" s="8"/>
    </row>
    <row r="31" spans="4:32" ht="17.100000000000001" customHeight="1" x14ac:dyDescent="0.25">
      <c r="D31" s="29" t="s">
        <v>87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6"/>
      <c r="W31" s="8"/>
      <c r="X31" s="7"/>
      <c r="Y31" s="7"/>
      <c r="Z31" s="7"/>
      <c r="AA31" s="8"/>
      <c r="AB31" s="8"/>
      <c r="AC31" s="8"/>
      <c r="AD31" s="8"/>
      <c r="AE31" s="8"/>
      <c r="AF31" s="8"/>
    </row>
    <row r="32" spans="4:32" ht="17.100000000000001" customHeight="1" x14ac:dyDescent="0.25">
      <c r="D32" s="44" t="s">
        <v>39</v>
      </c>
      <c r="E32" s="44"/>
      <c r="F32" s="44"/>
      <c r="G32" s="44"/>
      <c r="H32" s="44"/>
      <c r="I32" s="4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W32" s="8"/>
      <c r="X32" s="7"/>
      <c r="Y32" s="7" t="str">
        <f>A_4</f>
        <v>Una cada dos semanas</v>
      </c>
      <c r="Z32" s="7"/>
      <c r="AA32" s="8"/>
      <c r="AB32" s="8"/>
      <c r="AC32" s="8"/>
      <c r="AD32" s="8"/>
      <c r="AE32" s="8"/>
      <c r="AF32" s="8"/>
    </row>
    <row r="33" spans="4:32" ht="17.100000000000001" customHeight="1" x14ac:dyDescent="0.25">
      <c r="W33" s="8"/>
      <c r="X33" s="7"/>
      <c r="Y33" s="7"/>
      <c r="Z33" s="7"/>
      <c r="AA33" s="8"/>
      <c r="AB33" s="8"/>
      <c r="AC33" s="8"/>
      <c r="AD33" s="8"/>
      <c r="AE33" s="8"/>
      <c r="AF33" s="8"/>
    </row>
    <row r="34" spans="4:32" ht="17.100000000000001" customHeight="1" x14ac:dyDescent="0.25">
      <c r="D34" s="28" t="s">
        <v>46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6"/>
      <c r="W34" s="8"/>
      <c r="X34" s="7">
        <v>3</v>
      </c>
      <c r="Y34" s="7" t="str">
        <f>INDEX(A_5,X34,1)</f>
        <v>Satisfecho</v>
      </c>
      <c r="Z34" s="7"/>
      <c r="AA34" s="8"/>
      <c r="AB34" s="8"/>
      <c r="AC34" s="8"/>
      <c r="AD34" s="8"/>
      <c r="AE34" s="8"/>
      <c r="AF34" s="8"/>
    </row>
    <row r="35" spans="4:32" ht="17.100000000000001" customHeight="1" x14ac:dyDescent="0.25">
      <c r="E35" s="32" t="s">
        <v>47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W35" s="8"/>
      <c r="X35" s="7"/>
      <c r="Y35" s="7"/>
      <c r="Z35" s="7"/>
      <c r="AA35" s="8"/>
      <c r="AB35" s="8"/>
      <c r="AC35" s="8"/>
      <c r="AD35" s="8"/>
      <c r="AE35" s="8"/>
      <c r="AF35" s="8"/>
    </row>
    <row r="36" spans="4:32" ht="17.100000000000001" customHeight="1" x14ac:dyDescent="0.25">
      <c r="E36" s="31" t="s">
        <v>75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W36" s="8"/>
      <c r="X36" s="7"/>
      <c r="Y36" s="7"/>
      <c r="Z36" s="7"/>
      <c r="AA36" s="8"/>
      <c r="AB36" s="8"/>
      <c r="AC36" s="8"/>
      <c r="AD36" s="8"/>
      <c r="AE36" s="8"/>
      <c r="AF36" s="8"/>
    </row>
    <row r="37" spans="4:32" ht="17.100000000000001" customHeight="1" x14ac:dyDescent="0.25">
      <c r="E37" s="32" t="s">
        <v>48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W37" s="8"/>
      <c r="X37" s="7"/>
      <c r="Y37" s="7"/>
      <c r="Z37" s="7"/>
      <c r="AA37" s="8"/>
      <c r="AB37" s="8"/>
      <c r="AC37" s="8"/>
      <c r="AD37" s="8"/>
      <c r="AE37" s="8"/>
      <c r="AF37" s="8"/>
    </row>
    <row r="38" spans="4:32" ht="17.100000000000001" customHeight="1" x14ac:dyDescent="0.25">
      <c r="E38" s="31" t="s">
        <v>49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W38" s="8"/>
      <c r="X38" s="7"/>
      <c r="Y38" s="7"/>
      <c r="Z38" s="7"/>
      <c r="AA38" s="8"/>
      <c r="AB38" s="8"/>
      <c r="AC38" s="8"/>
      <c r="AD38" s="8"/>
      <c r="AE38" s="8"/>
      <c r="AF38" s="8"/>
    </row>
    <row r="39" spans="4:32" ht="17.100000000000001" customHeight="1" x14ac:dyDescent="0.25">
      <c r="W39" s="8"/>
      <c r="X39" s="7"/>
      <c r="Y39" s="7"/>
      <c r="Z39" s="7"/>
      <c r="AA39" s="8"/>
      <c r="AB39" s="8"/>
      <c r="AC39" s="8"/>
      <c r="AD39" s="8"/>
      <c r="AE39" s="8"/>
      <c r="AF39" s="8"/>
    </row>
    <row r="40" spans="4:32" ht="17.100000000000001" customHeight="1" x14ac:dyDescent="0.25">
      <c r="D40" s="28" t="s">
        <v>86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6"/>
      <c r="W40" s="8"/>
      <c r="X40" s="7">
        <v>3</v>
      </c>
      <c r="Y40" s="7" t="str">
        <f>INDEX(A_6,X40,1)</f>
        <v>Normal</v>
      </c>
      <c r="Z40" s="7"/>
      <c r="AA40" s="8"/>
      <c r="AB40" s="8"/>
      <c r="AC40" s="8"/>
      <c r="AD40" s="8"/>
      <c r="AE40" s="8"/>
      <c r="AF40" s="8"/>
    </row>
    <row r="41" spans="4:32" ht="17.100000000000001" customHeight="1" x14ac:dyDescent="0.25">
      <c r="E41" s="32" t="s">
        <v>50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W41" s="8"/>
      <c r="X41" s="7"/>
      <c r="Y41" s="7"/>
      <c r="Z41" s="7"/>
      <c r="AA41" s="8"/>
      <c r="AB41" s="8"/>
      <c r="AC41" s="8"/>
      <c r="AD41" s="8"/>
      <c r="AE41" s="8"/>
      <c r="AF41" s="8"/>
    </row>
    <row r="42" spans="4:32" ht="17.100000000000001" customHeight="1" x14ac:dyDescent="0.25">
      <c r="E42" s="31" t="s">
        <v>51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W42" s="8"/>
      <c r="X42" s="7"/>
      <c r="Y42" s="7"/>
      <c r="Z42" s="7"/>
      <c r="AA42" s="8"/>
      <c r="AB42" s="8"/>
      <c r="AC42" s="8"/>
      <c r="AD42" s="8"/>
      <c r="AE42" s="8"/>
      <c r="AF42" s="8"/>
    </row>
    <row r="43" spans="4:32" ht="17.100000000000001" customHeight="1" x14ac:dyDescent="0.25">
      <c r="E43" s="32" t="s">
        <v>52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W43" s="8"/>
      <c r="X43" s="7"/>
      <c r="Y43" s="7"/>
      <c r="Z43" s="7"/>
      <c r="AA43" s="8"/>
      <c r="AB43" s="8"/>
      <c r="AC43" s="8"/>
      <c r="AD43" s="8"/>
      <c r="AE43" s="8"/>
      <c r="AF43" s="8"/>
    </row>
    <row r="44" spans="4:32" ht="17.100000000000001" customHeight="1" x14ac:dyDescent="0.25">
      <c r="E44" s="31" t="s">
        <v>53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W44" s="8"/>
      <c r="X44" s="7"/>
      <c r="Y44" s="7"/>
      <c r="Z44" s="7"/>
      <c r="AA44" s="8"/>
      <c r="AB44" s="8"/>
      <c r="AC44" s="8"/>
      <c r="AD44" s="8"/>
      <c r="AE44" s="8"/>
      <c r="AF44" s="8"/>
    </row>
    <row r="45" spans="4:32" ht="17.100000000000001" customHeight="1" x14ac:dyDescent="0.25">
      <c r="W45" s="8"/>
      <c r="X45" s="7"/>
      <c r="Y45" s="7"/>
      <c r="Z45" s="7"/>
      <c r="AA45" s="8"/>
      <c r="AB45" s="8"/>
      <c r="AC45" s="8"/>
      <c r="AD45" s="8"/>
      <c r="AE45" s="8"/>
      <c r="AF45" s="8"/>
    </row>
    <row r="46" spans="4:32" ht="17.100000000000001" customHeight="1" x14ac:dyDescent="0.25">
      <c r="D46" s="28" t="s">
        <v>54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6"/>
      <c r="W46" s="8"/>
      <c r="X46" s="7">
        <v>3</v>
      </c>
      <c r="Y46" s="7" t="str">
        <f>INDEX(A_7,X46,1)</f>
        <v>Igual</v>
      </c>
      <c r="Z46" s="7"/>
      <c r="AA46" s="8"/>
      <c r="AB46" s="8"/>
      <c r="AC46" s="8"/>
      <c r="AD46" s="8"/>
      <c r="AE46" s="8"/>
      <c r="AF46" s="8"/>
    </row>
    <row r="47" spans="4:32" ht="17.100000000000001" customHeight="1" x14ac:dyDescent="0.25">
      <c r="E47" s="32" t="s">
        <v>55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W47" s="8"/>
      <c r="X47" s="7"/>
      <c r="Y47" s="7"/>
      <c r="Z47" s="7"/>
      <c r="AA47" s="8"/>
      <c r="AB47" s="8"/>
      <c r="AC47" s="8"/>
      <c r="AD47" s="8"/>
      <c r="AE47" s="8"/>
      <c r="AF47" s="8"/>
    </row>
    <row r="48" spans="4:32" ht="17.100000000000001" customHeight="1" x14ac:dyDescent="0.25">
      <c r="E48" s="31" t="s">
        <v>56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W48" s="8"/>
      <c r="X48" s="7"/>
      <c r="Y48" s="7"/>
      <c r="Z48" s="7"/>
      <c r="AA48" s="8"/>
      <c r="AB48" s="8"/>
      <c r="AC48" s="8"/>
      <c r="AD48" s="8"/>
      <c r="AE48" s="8"/>
      <c r="AF48" s="8"/>
    </row>
    <row r="49" spans="4:32" ht="17.100000000000001" customHeight="1" x14ac:dyDescent="0.25">
      <c r="E49" s="32" t="s">
        <v>57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W49" s="8"/>
      <c r="X49" s="7"/>
      <c r="Y49" s="7"/>
      <c r="Z49" s="7"/>
      <c r="AA49" s="8"/>
      <c r="AB49" s="8"/>
      <c r="AC49" s="8"/>
      <c r="AD49" s="8"/>
      <c r="AE49" s="8"/>
      <c r="AF49" s="8"/>
    </row>
    <row r="50" spans="4:32" ht="17.100000000000001" customHeight="1" x14ac:dyDescent="0.25">
      <c r="E50" s="31" t="s">
        <v>58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W50" s="8"/>
      <c r="X50" s="7"/>
      <c r="Y50" s="7"/>
      <c r="Z50" s="7"/>
      <c r="AA50" s="8"/>
      <c r="AB50" s="8"/>
      <c r="AC50" s="8"/>
      <c r="AD50" s="8"/>
      <c r="AE50" s="8"/>
      <c r="AF50" s="8"/>
    </row>
    <row r="51" spans="4:32" ht="17.100000000000001" customHeight="1" x14ac:dyDescent="0.25">
      <c r="E51" s="32" t="s">
        <v>59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W51" s="8"/>
      <c r="X51" s="7"/>
      <c r="Y51" s="7"/>
      <c r="Z51" s="7"/>
      <c r="AA51" s="8"/>
      <c r="AB51" s="8"/>
      <c r="AC51" s="8"/>
      <c r="AD51" s="8"/>
      <c r="AE51" s="8"/>
      <c r="AF51" s="8"/>
    </row>
    <row r="52" spans="4:32" ht="17.100000000000001" customHeight="1" x14ac:dyDescent="0.25">
      <c r="W52" s="8"/>
      <c r="X52" s="7"/>
      <c r="Y52" s="7"/>
      <c r="Z52" s="7"/>
      <c r="AA52" s="8"/>
      <c r="AB52" s="8"/>
      <c r="AC52" s="8"/>
      <c r="AD52" s="8"/>
      <c r="AE52" s="8"/>
      <c r="AF52" s="8"/>
    </row>
    <row r="53" spans="4:32" ht="17.100000000000001" customHeight="1" x14ac:dyDescent="0.25">
      <c r="D53" s="28" t="s">
        <v>60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6"/>
      <c r="W53" s="8"/>
      <c r="X53" s="7">
        <v>3</v>
      </c>
      <c r="Y53" s="7" t="str">
        <f>INDEX(A_8,X53,1)</f>
        <v>Bueno</v>
      </c>
      <c r="Z53" s="7"/>
      <c r="AA53" s="8"/>
      <c r="AB53" s="8"/>
      <c r="AC53" s="8"/>
      <c r="AD53" s="8"/>
      <c r="AE53" s="8"/>
      <c r="AF53" s="8"/>
    </row>
    <row r="54" spans="4:32" ht="17.100000000000001" customHeight="1" x14ac:dyDescent="0.25">
      <c r="E54" s="32" t="s">
        <v>61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W54" s="8"/>
      <c r="X54" s="7"/>
      <c r="Y54" s="7"/>
      <c r="Z54" s="7"/>
      <c r="AA54" s="8"/>
      <c r="AB54" s="8"/>
      <c r="AC54" s="8"/>
      <c r="AD54" s="8"/>
      <c r="AE54" s="8"/>
      <c r="AF54" s="8"/>
    </row>
    <row r="55" spans="4:32" ht="17.100000000000001" customHeight="1" x14ac:dyDescent="0.25">
      <c r="E55" s="31" t="s">
        <v>62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W55" s="8"/>
      <c r="X55" s="7"/>
      <c r="Y55" s="7"/>
      <c r="Z55" s="7"/>
      <c r="AA55" s="8"/>
      <c r="AB55" s="8"/>
      <c r="AC55" s="8"/>
      <c r="AD55" s="8"/>
      <c r="AE55" s="8"/>
      <c r="AF55" s="8"/>
    </row>
    <row r="56" spans="4:32" ht="17.100000000000001" customHeight="1" x14ac:dyDescent="0.25">
      <c r="E56" s="32" t="s">
        <v>63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W56" s="8"/>
      <c r="X56" s="7"/>
      <c r="Y56" s="7"/>
      <c r="Z56" s="7"/>
      <c r="AA56" s="8"/>
      <c r="AB56" s="8"/>
      <c r="AC56" s="8"/>
      <c r="AD56" s="8"/>
      <c r="AE56" s="8"/>
      <c r="AF56" s="8"/>
    </row>
    <row r="57" spans="4:32" ht="17.100000000000001" customHeight="1" x14ac:dyDescent="0.25">
      <c r="E57" s="31" t="s">
        <v>64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W57" s="8"/>
      <c r="X57" s="7"/>
      <c r="Y57" s="7"/>
      <c r="Z57" s="7"/>
      <c r="AA57" s="8"/>
      <c r="AB57" s="8"/>
      <c r="AC57" s="8"/>
      <c r="AD57" s="8"/>
      <c r="AE57" s="8"/>
      <c r="AF57" s="8"/>
    </row>
    <row r="58" spans="4:32" ht="17.100000000000001" customHeight="1" x14ac:dyDescent="0.25">
      <c r="W58" s="8"/>
      <c r="X58" s="7"/>
      <c r="Y58" s="7"/>
      <c r="Z58" s="7"/>
      <c r="AA58" s="8"/>
      <c r="AB58" s="8"/>
      <c r="AC58" s="8"/>
      <c r="AD58" s="8"/>
      <c r="AE58" s="8"/>
      <c r="AF58" s="8"/>
    </row>
    <row r="59" spans="4:32" ht="17.100000000000001" customHeight="1" x14ac:dyDescent="0.25">
      <c r="D59" s="28" t="s">
        <v>65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6"/>
      <c r="W59" s="8"/>
      <c r="X59" s="7">
        <v>1</v>
      </c>
      <c r="Y59" s="7" t="str">
        <f>INDEX(A_9,X59,1)</f>
        <v>Si</v>
      </c>
      <c r="Z59" s="7"/>
      <c r="AA59" s="8"/>
      <c r="AB59" s="8"/>
      <c r="AC59" s="8"/>
      <c r="AD59" s="8"/>
      <c r="AE59" s="8"/>
      <c r="AF59" s="8"/>
    </row>
    <row r="60" spans="4:32" ht="17.100000000000001" customHeight="1" x14ac:dyDescent="0.25">
      <c r="E60" s="32" t="s">
        <v>66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W60" s="8"/>
      <c r="X60" s="7"/>
      <c r="Y60" s="7"/>
      <c r="Z60" s="7"/>
      <c r="AA60" s="8"/>
      <c r="AB60" s="8"/>
      <c r="AC60" s="8"/>
      <c r="AD60" s="8"/>
      <c r="AE60" s="8"/>
      <c r="AF60" s="8"/>
    </row>
    <row r="61" spans="4:32" ht="17.100000000000001" customHeight="1" x14ac:dyDescent="0.25">
      <c r="E61" s="31" t="s">
        <v>7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W61" s="8"/>
      <c r="X61" s="7"/>
      <c r="Y61" s="7"/>
      <c r="Z61" s="7"/>
      <c r="AA61" s="8"/>
      <c r="AB61" s="8"/>
      <c r="AC61" s="8"/>
      <c r="AD61" s="8"/>
      <c r="AE61" s="8"/>
      <c r="AF61" s="8"/>
    </row>
    <row r="62" spans="4:32" ht="17.100000000000001" customHeight="1" x14ac:dyDescent="0.25">
      <c r="W62" s="8"/>
      <c r="X62" s="7"/>
      <c r="Y62" s="7"/>
      <c r="Z62" s="7"/>
      <c r="AA62" s="8"/>
      <c r="AB62" s="8"/>
      <c r="AC62" s="8"/>
      <c r="AD62" s="8"/>
      <c r="AE62" s="8"/>
      <c r="AF62" s="8"/>
    </row>
    <row r="63" spans="4:32" ht="17.100000000000001" customHeight="1" x14ac:dyDescent="0.25">
      <c r="D63" s="28" t="s">
        <v>67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6"/>
      <c r="W63" s="8"/>
      <c r="X63" s="7">
        <v>1</v>
      </c>
      <c r="Y63" s="7" t="str">
        <f>INDEX(A_10,X63,1)</f>
        <v>Si</v>
      </c>
      <c r="Z63" s="7"/>
      <c r="AA63" s="8"/>
      <c r="AB63" s="8"/>
      <c r="AC63" s="8"/>
      <c r="AD63" s="8"/>
      <c r="AE63" s="8"/>
      <c r="AF63" s="8"/>
    </row>
    <row r="64" spans="4:32" ht="17.100000000000001" customHeight="1" x14ac:dyDescent="0.25">
      <c r="E64" s="32" t="s">
        <v>66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W64" s="8"/>
      <c r="X64" s="7"/>
      <c r="Y64" s="7"/>
      <c r="Z64" s="7"/>
      <c r="AA64" s="8"/>
      <c r="AB64" s="8"/>
      <c r="AC64" s="8"/>
      <c r="AD64" s="8"/>
      <c r="AE64" s="8"/>
      <c r="AF64" s="8"/>
    </row>
    <row r="65" spans="4:32" ht="17.100000000000001" customHeight="1" x14ac:dyDescent="0.25">
      <c r="E65" s="31" t="s">
        <v>7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W65" s="8"/>
      <c r="X65" s="7"/>
      <c r="Y65" s="7"/>
      <c r="Z65" s="7"/>
      <c r="AA65" s="8"/>
      <c r="AB65" s="8"/>
      <c r="AC65" s="8"/>
      <c r="AD65" s="8"/>
      <c r="AE65" s="8"/>
      <c r="AF65" s="8"/>
    </row>
    <row r="66" spans="4:32" x14ac:dyDescent="0.25">
      <c r="W66" s="8"/>
      <c r="X66" s="7"/>
      <c r="Y66" s="7"/>
      <c r="Z66" s="7"/>
      <c r="AA66" s="8"/>
      <c r="AB66" s="8"/>
      <c r="AC66" s="8"/>
      <c r="AD66" s="8"/>
      <c r="AE66" s="8"/>
      <c r="AF66" s="8"/>
    </row>
    <row r="67" spans="4:32" ht="18.75" x14ac:dyDescent="0.25">
      <c r="D67" s="30" t="s">
        <v>81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6"/>
      <c r="W67" s="8"/>
      <c r="X67" s="7"/>
      <c r="Y67" s="7"/>
      <c r="Z67" s="7"/>
      <c r="AA67" s="8"/>
      <c r="AB67" s="8"/>
      <c r="AC67" s="8"/>
      <c r="AD67" s="8"/>
      <c r="AE67" s="8"/>
      <c r="AF67" s="8"/>
    </row>
    <row r="68" spans="4:32" ht="20.100000000000001" customHeight="1" x14ac:dyDescent="0.25">
      <c r="D68" s="2"/>
      <c r="E68" s="2"/>
      <c r="F68" s="2"/>
      <c r="G68" s="3">
        <v>1</v>
      </c>
      <c r="H68" s="3">
        <v>2</v>
      </c>
      <c r="I68" s="3">
        <v>3</v>
      </c>
      <c r="J68" s="3">
        <v>4</v>
      </c>
      <c r="K68" s="3">
        <v>5</v>
      </c>
      <c r="L68" s="2"/>
      <c r="M68" s="2"/>
      <c r="N68" s="2"/>
      <c r="W68" s="8"/>
      <c r="X68" s="7"/>
      <c r="Y68" s="7"/>
      <c r="Z68" s="7"/>
      <c r="AA68" s="8"/>
      <c r="AB68" s="8"/>
      <c r="AC68" s="8"/>
      <c r="AD68" s="8"/>
      <c r="AE68" s="8"/>
      <c r="AF68" s="8"/>
    </row>
    <row r="69" spans="4:32" ht="20.100000000000001" customHeight="1" x14ac:dyDescent="0.25">
      <c r="D69" s="39" t="s">
        <v>68</v>
      </c>
      <c r="E69" s="39"/>
      <c r="F69" s="39"/>
      <c r="G69" s="19"/>
      <c r="H69" s="19"/>
      <c r="I69" s="19"/>
      <c r="J69" s="19"/>
      <c r="K69" s="19"/>
      <c r="L69" s="2"/>
      <c r="M69" s="2"/>
      <c r="N69" s="2"/>
      <c r="O69" s="2" t="s">
        <v>80</v>
      </c>
      <c r="W69" s="8"/>
      <c r="X69" s="7">
        <v>1</v>
      </c>
      <c r="Y69" s="7"/>
      <c r="Z69" s="7"/>
      <c r="AA69" s="8"/>
      <c r="AB69" s="8"/>
      <c r="AC69" s="8"/>
      <c r="AD69" s="8"/>
      <c r="AE69" s="8"/>
      <c r="AF69" s="8"/>
    </row>
    <row r="70" spans="4:32" ht="20.100000000000001" customHeight="1" x14ac:dyDescent="0.25">
      <c r="D70" s="40" t="s">
        <v>69</v>
      </c>
      <c r="E70" s="40"/>
      <c r="F70" s="40"/>
      <c r="G70" s="2"/>
      <c r="H70" s="2"/>
      <c r="I70" s="2"/>
      <c r="J70" s="2"/>
      <c r="K70" s="2"/>
      <c r="L70" s="2"/>
      <c r="M70" s="2"/>
      <c r="N70" s="2"/>
      <c r="O70" s="2" t="s">
        <v>77</v>
      </c>
      <c r="W70" s="8"/>
      <c r="X70" s="7">
        <v>2</v>
      </c>
      <c r="Y70" s="7"/>
      <c r="Z70" s="7"/>
      <c r="AA70" s="8"/>
      <c r="AB70" s="8"/>
      <c r="AC70" s="8"/>
      <c r="AD70" s="8"/>
      <c r="AE70" s="8"/>
      <c r="AF70" s="8"/>
    </row>
    <row r="71" spans="4:32" ht="20.100000000000001" customHeight="1" x14ac:dyDescent="0.25">
      <c r="D71" s="39" t="s">
        <v>70</v>
      </c>
      <c r="E71" s="39"/>
      <c r="F71" s="39"/>
      <c r="G71" s="19"/>
      <c r="H71" s="19"/>
      <c r="I71" s="19"/>
      <c r="J71" s="19"/>
      <c r="K71" s="19"/>
      <c r="L71" s="2"/>
      <c r="M71" s="2"/>
      <c r="N71" s="2"/>
      <c r="O71" s="2"/>
      <c r="W71" s="8"/>
      <c r="X71" s="7">
        <v>3</v>
      </c>
      <c r="Y71" s="7"/>
      <c r="Z71" s="7"/>
      <c r="AA71" s="8"/>
      <c r="AB71" s="8"/>
      <c r="AC71" s="8"/>
      <c r="AD71" s="8"/>
      <c r="AE71" s="8"/>
      <c r="AF71" s="8"/>
    </row>
    <row r="72" spans="4:32" ht="20.100000000000001" customHeight="1" x14ac:dyDescent="0.25">
      <c r="D72" s="40" t="s">
        <v>71</v>
      </c>
      <c r="E72" s="40"/>
      <c r="F72" s="40"/>
      <c r="G72" s="2"/>
      <c r="H72" s="2"/>
      <c r="I72" s="2"/>
      <c r="J72" s="2"/>
      <c r="K72" s="2"/>
      <c r="L72" s="2"/>
      <c r="M72" s="2"/>
      <c r="N72" s="2"/>
      <c r="O72" s="2"/>
      <c r="W72" s="8"/>
      <c r="X72" s="7">
        <v>4</v>
      </c>
      <c r="Y72" s="7"/>
      <c r="Z72" s="7"/>
      <c r="AA72" s="8"/>
      <c r="AB72" s="8"/>
      <c r="AC72" s="8"/>
      <c r="AD72" s="8"/>
      <c r="AE72" s="8"/>
      <c r="AF72" s="8"/>
    </row>
    <row r="73" spans="4:32" ht="20.100000000000001" customHeight="1" x14ac:dyDescent="0.25">
      <c r="D73" s="39" t="s">
        <v>72</v>
      </c>
      <c r="E73" s="39"/>
      <c r="F73" s="39"/>
      <c r="G73" s="19"/>
      <c r="H73" s="19"/>
      <c r="I73" s="19"/>
      <c r="J73" s="19"/>
      <c r="K73" s="19"/>
      <c r="L73" s="2"/>
      <c r="M73" s="2"/>
      <c r="N73" s="2"/>
      <c r="O73" s="2"/>
      <c r="W73" s="8"/>
      <c r="X73" s="7">
        <v>5</v>
      </c>
      <c r="Y73" s="7"/>
      <c r="Z73" s="7"/>
      <c r="AA73" s="8"/>
      <c r="AB73" s="8"/>
      <c r="AC73" s="8"/>
      <c r="AD73" s="8"/>
      <c r="AE73" s="8"/>
      <c r="AF73" s="8"/>
    </row>
    <row r="74" spans="4:32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W74" s="8"/>
      <c r="X74" s="7"/>
      <c r="Y74" s="7"/>
      <c r="Z74" s="7"/>
      <c r="AA74" s="8"/>
      <c r="AB74" s="8"/>
      <c r="AC74" s="8"/>
      <c r="AD74" s="8"/>
      <c r="AE74" s="8"/>
      <c r="AF74" s="8"/>
    </row>
    <row r="75" spans="4:32" ht="18.75" x14ac:dyDescent="0.25">
      <c r="D75" s="28" t="s">
        <v>74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6"/>
      <c r="W75" s="8"/>
      <c r="X75" s="7">
        <f>A_12</f>
        <v>0</v>
      </c>
      <c r="Y75" s="7"/>
      <c r="Z75" s="7"/>
      <c r="AA75" s="8"/>
      <c r="AB75" s="8"/>
      <c r="AC75" s="8"/>
      <c r="AD75" s="8"/>
      <c r="AE75" s="8"/>
      <c r="AF75" s="8"/>
    </row>
    <row r="76" spans="4:32" x14ac:dyDescent="0.25"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5"/>
      <c r="W76" s="8"/>
      <c r="X76" s="7"/>
      <c r="Y76" s="7"/>
      <c r="Z76" s="7"/>
      <c r="AA76" s="8"/>
      <c r="AB76" s="8"/>
      <c r="AC76" s="8"/>
      <c r="AD76" s="8"/>
      <c r="AE76" s="8"/>
      <c r="AF76" s="8"/>
    </row>
    <row r="77" spans="4:32" x14ac:dyDescent="0.25">
      <c r="D77" s="36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8"/>
      <c r="W77" s="8"/>
      <c r="X77" s="7"/>
      <c r="Y77" s="7"/>
      <c r="Z77" s="7"/>
      <c r="AA77" s="8"/>
      <c r="AB77" s="8"/>
      <c r="AC77" s="8"/>
      <c r="AD77" s="8"/>
      <c r="AE77" s="8"/>
      <c r="AF77" s="8"/>
    </row>
    <row r="78" spans="4:32" x14ac:dyDescent="0.25">
      <c r="W78" s="8"/>
      <c r="X78" s="7"/>
      <c r="Y78" s="7"/>
      <c r="Z78" s="7"/>
      <c r="AA78" s="8"/>
      <c r="AB78" s="8"/>
      <c r="AC78" s="8"/>
      <c r="AD78" s="8"/>
      <c r="AE78" s="8"/>
      <c r="AF78" s="8"/>
    </row>
    <row r="79" spans="4:32" ht="18.75" x14ac:dyDescent="0.25">
      <c r="D79" s="28" t="s">
        <v>73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6"/>
      <c r="W79" s="8"/>
      <c r="X79" s="7">
        <f>A_13</f>
        <v>0</v>
      </c>
      <c r="Y79" s="7"/>
      <c r="Z79" s="7"/>
      <c r="AA79" s="8"/>
      <c r="AB79" s="8"/>
      <c r="AC79" s="8"/>
      <c r="AD79" s="8"/>
      <c r="AE79" s="8"/>
      <c r="AF79" s="8"/>
    </row>
    <row r="80" spans="4:32" x14ac:dyDescent="0.25"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5"/>
      <c r="W80" s="8"/>
      <c r="X80" s="7"/>
      <c r="Y80" s="7"/>
      <c r="Z80" s="7"/>
      <c r="AA80" s="8"/>
      <c r="AB80" s="8"/>
      <c r="AC80" s="8"/>
      <c r="AD80" s="8"/>
      <c r="AE80" s="8"/>
      <c r="AF80" s="8"/>
    </row>
    <row r="81" spans="4:32" x14ac:dyDescent="0.25">
      <c r="D81" s="36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8"/>
      <c r="W81" s="8"/>
      <c r="X81" s="7"/>
      <c r="Y81" s="7"/>
      <c r="Z81" s="7"/>
      <c r="AA81" s="8"/>
      <c r="AB81" s="8"/>
      <c r="AC81" s="8"/>
      <c r="AD81" s="8"/>
      <c r="AE81" s="8"/>
      <c r="AF81" s="8"/>
    </row>
    <row r="82" spans="4:32" x14ac:dyDescent="0.25">
      <c r="W82" s="8"/>
      <c r="X82" s="7"/>
      <c r="Y82" s="7"/>
      <c r="Z82" s="7"/>
      <c r="AA82" s="8"/>
      <c r="AB82" s="8"/>
      <c r="AC82" s="8"/>
      <c r="AD82" s="8"/>
      <c r="AE82" s="8"/>
      <c r="AF82" s="8"/>
    </row>
    <row r="83" spans="4:32" x14ac:dyDescent="0.25">
      <c r="W83" s="8"/>
      <c r="X83" s="8"/>
      <c r="Y83" s="8"/>
      <c r="Z83" s="8"/>
      <c r="AA83" s="8"/>
      <c r="AB83" s="8"/>
    </row>
    <row r="84" spans="4:32" x14ac:dyDescent="0.25">
      <c r="W84" s="8"/>
      <c r="X84" s="8"/>
      <c r="Y84" s="8"/>
      <c r="Z84" s="8"/>
      <c r="AA84" s="8"/>
      <c r="AB84" s="8"/>
    </row>
  </sheetData>
  <mergeCells count="49">
    <mergeCell ref="E38:T38"/>
    <mergeCell ref="E37:T37"/>
    <mergeCell ref="E36:T36"/>
    <mergeCell ref="E55:T55"/>
    <mergeCell ref="E54:T54"/>
    <mergeCell ref="E51:T51"/>
    <mergeCell ref="E50:T50"/>
    <mergeCell ref="E43:T43"/>
    <mergeCell ref="E42:T42"/>
    <mergeCell ref="E41:T41"/>
    <mergeCell ref="E65:T65"/>
    <mergeCell ref="E48:T48"/>
    <mergeCell ref="D70:F70"/>
    <mergeCell ref="E64:T64"/>
    <mergeCell ref="E61:T61"/>
    <mergeCell ref="E60:T60"/>
    <mergeCell ref="C4:U4"/>
    <mergeCell ref="E23:T23"/>
    <mergeCell ref="E11:T11"/>
    <mergeCell ref="E10:T10"/>
    <mergeCell ref="E9:T9"/>
    <mergeCell ref="E8:T8"/>
    <mergeCell ref="E7:T7"/>
    <mergeCell ref="E19:T19"/>
    <mergeCell ref="E20:T20"/>
    <mergeCell ref="D32:I32"/>
    <mergeCell ref="D69:F69"/>
    <mergeCell ref="E47:T47"/>
    <mergeCell ref="D76:T77"/>
    <mergeCell ref="D80:T81"/>
    <mergeCell ref="D73:F73"/>
    <mergeCell ref="D72:F72"/>
    <mergeCell ref="D71:F71"/>
    <mergeCell ref="E24:T24"/>
    <mergeCell ref="E57:T57"/>
    <mergeCell ref="E56:T56"/>
    <mergeCell ref="E14:T14"/>
    <mergeCell ref="E28:T28"/>
    <mergeCell ref="E27:T27"/>
    <mergeCell ref="E26:T26"/>
    <mergeCell ref="E25:T25"/>
    <mergeCell ref="E18:T18"/>
    <mergeCell ref="E17:T17"/>
    <mergeCell ref="E16:T16"/>
    <mergeCell ref="E15:T15"/>
    <mergeCell ref="E49:T49"/>
    <mergeCell ref="E35:T35"/>
    <mergeCell ref="E29:T29"/>
    <mergeCell ref="E44:T44"/>
  </mergeCells>
  <dataValidations count="1">
    <dataValidation type="list" allowBlank="1" showInputMessage="1" showErrorMessage="1" sqref="D32:I32">
      <formula1>List_1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Group Box 12">
              <controlPr defaultSize="0" autoFill="0" autoPict="0">
                <anchor moveWithCells="1">
                  <from>
                    <xdr:col>2</xdr:col>
                    <xdr:colOff>0</xdr:colOff>
                    <xdr:row>4</xdr:row>
                    <xdr:rowOff>95250</xdr:rowOff>
                  </from>
                  <to>
                    <xdr:col>20</xdr:col>
                    <xdr:colOff>142875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Option Button 17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Option Button 18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Option Button 19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Option Button 20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Option Button 22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Option Button 23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Group Box 27">
              <controlPr defaultSize="0" autoFill="0" autoPict="0">
                <anchor moveWithCells="1">
                  <from>
                    <xdr:col>2</xdr:col>
                    <xdr:colOff>0</xdr:colOff>
                    <xdr:row>11</xdr:row>
                    <xdr:rowOff>95250</xdr:rowOff>
                  </from>
                  <to>
                    <xdr:col>20</xdr:col>
                    <xdr:colOff>142875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Option Button 28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Option Button 29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Option Button 30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Option Button 3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Option Button 32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Option Button 33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Option Button 34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Group Box 35">
              <controlPr defaultSize="0" autoFill="0" autoPict="0">
                <anchor moveWithCells="1">
                  <from>
                    <xdr:col>2</xdr:col>
                    <xdr:colOff>0</xdr:colOff>
                    <xdr:row>20</xdr:row>
                    <xdr:rowOff>104775</xdr:rowOff>
                  </from>
                  <to>
                    <xdr:col>20</xdr:col>
                    <xdr:colOff>142875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Option Button 3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Option Button 3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Option Button 40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Option Button 41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Group Box 42">
              <controlPr defaultSize="0" autoFill="0" autoPict="0">
                <anchor moveWithCells="1">
                  <from>
                    <xdr:col>2</xdr:col>
                    <xdr:colOff>0</xdr:colOff>
                    <xdr:row>32</xdr:row>
                    <xdr:rowOff>104775</xdr:rowOff>
                  </from>
                  <to>
                    <xdr:col>20</xdr:col>
                    <xdr:colOff>142875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Option Button 43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Option Button 44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Option Button 45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Option Button 46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Group Box 47">
              <controlPr defaultSize="0" autoFill="0" autoPict="0">
                <anchor moveWithCells="1">
                  <from>
                    <xdr:col>2</xdr:col>
                    <xdr:colOff>0</xdr:colOff>
                    <xdr:row>38</xdr:row>
                    <xdr:rowOff>95250</xdr:rowOff>
                  </from>
                  <to>
                    <xdr:col>20</xdr:col>
                    <xdr:colOff>142875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Option Button 48">
              <controlPr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0</xdr:rowOff>
                  </from>
                  <to>
                    <xdr:col>4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Option Button 49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0</xdr:rowOff>
                  </from>
                  <to>
                    <xdr:col>4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Option Button 50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0</xdr:rowOff>
                  </from>
                  <to>
                    <xdr:col>4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0</xdr:rowOff>
                  </from>
                  <to>
                    <xdr:col>4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Option Button 52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4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Group Box 53">
              <controlPr defaultSize="0" autoFill="0" autoPict="0">
                <anchor moveWithCells="1">
                  <from>
                    <xdr:col>2</xdr:col>
                    <xdr:colOff>0</xdr:colOff>
                    <xdr:row>44</xdr:row>
                    <xdr:rowOff>85725</xdr:rowOff>
                  </from>
                  <to>
                    <xdr:col>20</xdr:col>
                    <xdr:colOff>142875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Option Button 5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0</xdr:rowOff>
                  </from>
                  <to>
                    <xdr:col>4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Option Button 5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Option Button 56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0</xdr:rowOff>
                  </from>
                  <to>
                    <xdr:col>3</xdr:col>
                    <xdr:colOff>304800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Option Button 57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3</xdr:col>
                    <xdr:colOff>304800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Group Box 58">
              <controlPr defaultSize="0" autoFill="0" autoPict="0">
                <anchor moveWithCells="1">
                  <from>
                    <xdr:col>2</xdr:col>
                    <xdr:colOff>0</xdr:colOff>
                    <xdr:row>51</xdr:row>
                    <xdr:rowOff>95250</xdr:rowOff>
                  </from>
                  <to>
                    <xdr:col>20</xdr:col>
                    <xdr:colOff>142875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Option Button 59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0</xdr:rowOff>
                  </from>
                  <to>
                    <xdr:col>4</xdr:col>
                    <xdr:colOff>9525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Option Button 60">
              <controlPr defaultSize="0" autoFill="0" autoLine="0" autoPict="0">
                <anchor moveWithCells="1">
                  <from>
                    <xdr:col>3</xdr:col>
                    <xdr:colOff>19050</xdr:colOff>
                    <xdr:row>60</xdr:row>
                    <xdr:rowOff>0</xdr:rowOff>
                  </from>
                  <to>
                    <xdr:col>4</xdr:col>
                    <xdr:colOff>9525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Group Box 61">
              <controlPr defaultSize="0" autoFill="0" autoPict="0">
                <anchor moveWithCells="1">
                  <from>
                    <xdr:col>2</xdr:col>
                    <xdr:colOff>0</xdr:colOff>
                    <xdr:row>57</xdr:row>
                    <xdr:rowOff>104775</xdr:rowOff>
                  </from>
                  <to>
                    <xdr:col>20</xdr:col>
                    <xdr:colOff>142875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Option Button 62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0</xdr:rowOff>
                  </from>
                  <to>
                    <xdr:col>4</xdr:col>
                    <xdr:colOff>9525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Option Button 63">
              <controlPr defaultSize="0" autoFill="0" autoLine="0" autoPict="0">
                <anchor moveWithCells="1">
                  <from>
                    <xdr:col>3</xdr:col>
                    <xdr:colOff>19050</xdr:colOff>
                    <xdr:row>64</xdr:row>
                    <xdr:rowOff>0</xdr:rowOff>
                  </from>
                  <to>
                    <xdr:col>4</xdr:col>
                    <xdr:colOff>9525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Group Box 64">
              <controlPr defaultSize="0" autoFill="0" autoPict="0">
                <anchor moveWithCells="1">
                  <from>
                    <xdr:col>2</xdr:col>
                    <xdr:colOff>0</xdr:colOff>
                    <xdr:row>61</xdr:row>
                    <xdr:rowOff>95250</xdr:rowOff>
                  </from>
                  <to>
                    <xdr:col>20</xdr:col>
                    <xdr:colOff>142875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Option Button 65">
              <controlPr defaultSize="0" autoFill="0" autoLine="0" autoPict="0">
                <anchor moveWithCells="1">
                  <from>
                    <xdr:col>6</xdr:col>
                    <xdr:colOff>38100</xdr:colOff>
                    <xdr:row>68</xdr:row>
                    <xdr:rowOff>9525</xdr:rowOff>
                  </from>
                  <to>
                    <xdr:col>6</xdr:col>
                    <xdr:colOff>342900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Option Button 66">
              <controlPr defaultSize="0" autoFill="0" autoLine="0" autoPict="0">
                <anchor moveWithCells="1">
                  <from>
                    <xdr:col>6</xdr:col>
                    <xdr:colOff>38100</xdr:colOff>
                    <xdr:row>69</xdr:row>
                    <xdr:rowOff>0</xdr:rowOff>
                  </from>
                  <to>
                    <xdr:col>6</xdr:col>
                    <xdr:colOff>342900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Option Button 67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19050</xdr:rowOff>
                  </from>
                  <to>
                    <xdr:col>6</xdr:col>
                    <xdr:colOff>342900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Option Button 68">
              <controlPr defaultSize="0" autoFill="0" autoLine="0" autoPict="0">
                <anchor moveWithCells="1">
                  <from>
                    <xdr:col>6</xdr:col>
                    <xdr:colOff>38100</xdr:colOff>
                    <xdr:row>71</xdr:row>
                    <xdr:rowOff>9525</xdr:rowOff>
                  </from>
                  <to>
                    <xdr:col>6</xdr:col>
                    <xdr:colOff>342900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Option Button 69">
              <controlPr defaultSize="0" autoFill="0" autoLine="0" autoPict="0">
                <anchor moveWithCells="1">
                  <from>
                    <xdr:col>6</xdr:col>
                    <xdr:colOff>38100</xdr:colOff>
                    <xdr:row>72</xdr:row>
                    <xdr:rowOff>0</xdr:rowOff>
                  </from>
                  <to>
                    <xdr:col>6</xdr:col>
                    <xdr:colOff>342900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Option Button 70">
              <controlPr defaultSize="0" autoFill="0" autoLine="0" autoPict="0">
                <anchor moveWithCells="1">
                  <from>
                    <xdr:col>7</xdr:col>
                    <xdr:colOff>38100</xdr:colOff>
                    <xdr:row>68</xdr:row>
                    <xdr:rowOff>9525</xdr:rowOff>
                  </from>
                  <to>
                    <xdr:col>7</xdr:col>
                    <xdr:colOff>342900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Option Button 71">
              <controlPr defaultSize="0" autoFill="0" autoLine="0" autoPict="0">
                <anchor moveWithCells="1">
                  <from>
                    <xdr:col>7</xdr:col>
                    <xdr:colOff>38100</xdr:colOff>
                    <xdr:row>69</xdr:row>
                    <xdr:rowOff>0</xdr:rowOff>
                  </from>
                  <to>
                    <xdr:col>7</xdr:col>
                    <xdr:colOff>342900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Option Button 72">
              <controlPr defaultSize="0" autoFill="0" autoLine="0" autoPict="0">
                <anchor moveWithCells="1">
                  <from>
                    <xdr:col>7</xdr:col>
                    <xdr:colOff>38100</xdr:colOff>
                    <xdr:row>70</xdr:row>
                    <xdr:rowOff>19050</xdr:rowOff>
                  </from>
                  <to>
                    <xdr:col>7</xdr:col>
                    <xdr:colOff>342900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Option Button 73">
              <controlPr defaultSize="0" autoFill="0" autoLine="0" autoPict="0">
                <anchor moveWithCells="1">
                  <from>
                    <xdr:col>7</xdr:col>
                    <xdr:colOff>38100</xdr:colOff>
                    <xdr:row>71</xdr:row>
                    <xdr:rowOff>9525</xdr:rowOff>
                  </from>
                  <to>
                    <xdr:col>7</xdr:col>
                    <xdr:colOff>342900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Option Button 74">
              <controlPr defaultSize="0" autoFill="0" autoLine="0" autoPict="0">
                <anchor moveWithCells="1">
                  <from>
                    <xdr:col>7</xdr:col>
                    <xdr:colOff>38100</xdr:colOff>
                    <xdr:row>72</xdr:row>
                    <xdr:rowOff>0</xdr:rowOff>
                  </from>
                  <to>
                    <xdr:col>7</xdr:col>
                    <xdr:colOff>342900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Option Button 75">
              <controlPr defaultSize="0" autoFill="0" autoLine="0" autoPict="0">
                <anchor moveWithCells="1">
                  <from>
                    <xdr:col>8</xdr:col>
                    <xdr:colOff>47625</xdr:colOff>
                    <xdr:row>68</xdr:row>
                    <xdr:rowOff>9525</xdr:rowOff>
                  </from>
                  <to>
                    <xdr:col>8</xdr:col>
                    <xdr:colOff>352425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Option Button 76">
              <controlPr defaultSize="0" autoFill="0" autoLine="0" autoPict="0">
                <anchor moveWithCells="1">
                  <from>
                    <xdr:col>8</xdr:col>
                    <xdr:colOff>47625</xdr:colOff>
                    <xdr:row>69</xdr:row>
                    <xdr:rowOff>0</xdr:rowOff>
                  </from>
                  <to>
                    <xdr:col>8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Option Button 77">
              <controlPr defaultSize="0" autoFill="0" autoLine="0" autoPict="0">
                <anchor moveWithCells="1">
                  <from>
                    <xdr:col>8</xdr:col>
                    <xdr:colOff>47625</xdr:colOff>
                    <xdr:row>70</xdr:row>
                    <xdr:rowOff>19050</xdr:rowOff>
                  </from>
                  <to>
                    <xdr:col>8</xdr:col>
                    <xdr:colOff>352425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Option Button 7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9525</xdr:rowOff>
                  </from>
                  <to>
                    <xdr:col>8</xdr:col>
                    <xdr:colOff>352425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Option Button 79">
              <controlPr defaultSize="0" autoFill="0" autoLine="0" autoPict="0">
                <anchor moveWithCells="1">
                  <from>
                    <xdr:col>8</xdr:col>
                    <xdr:colOff>47625</xdr:colOff>
                    <xdr:row>72</xdr:row>
                    <xdr:rowOff>0</xdr:rowOff>
                  </from>
                  <to>
                    <xdr:col>8</xdr:col>
                    <xdr:colOff>352425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8" name="Option Button 80">
              <controlPr defaultSize="0" autoFill="0" autoLine="0" autoPict="0">
                <anchor moveWithCells="1">
                  <from>
                    <xdr:col>9</xdr:col>
                    <xdr:colOff>47625</xdr:colOff>
                    <xdr:row>68</xdr:row>
                    <xdr:rowOff>0</xdr:rowOff>
                  </from>
                  <to>
                    <xdr:col>9</xdr:col>
                    <xdr:colOff>352425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Option Button 81">
              <controlPr defaultSize="0" autoFill="0" autoLine="0" autoPict="0">
                <anchor moveWithCells="1">
                  <from>
                    <xdr:col>9</xdr:col>
                    <xdr:colOff>47625</xdr:colOff>
                    <xdr:row>69</xdr:row>
                    <xdr:rowOff>0</xdr:rowOff>
                  </from>
                  <to>
                    <xdr:col>9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Option Button 82">
              <controlPr defaultSize="0" autoFill="0" autoLine="0" autoPict="0">
                <anchor moveWithCells="1">
                  <from>
                    <xdr:col>9</xdr:col>
                    <xdr:colOff>47625</xdr:colOff>
                    <xdr:row>70</xdr:row>
                    <xdr:rowOff>19050</xdr:rowOff>
                  </from>
                  <to>
                    <xdr:col>9</xdr:col>
                    <xdr:colOff>352425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1" name="Option Button 83">
              <controlPr defaultSize="0" autoFill="0" autoLine="0" autoPict="0">
                <anchor moveWithCells="1">
                  <from>
                    <xdr:col>9</xdr:col>
                    <xdr:colOff>47625</xdr:colOff>
                    <xdr:row>71</xdr:row>
                    <xdr:rowOff>0</xdr:rowOff>
                  </from>
                  <to>
                    <xdr:col>9</xdr:col>
                    <xdr:colOff>352425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2" name="Option Button 84">
              <controlPr defaultSize="0" autoFill="0" autoLine="0" autoPict="0">
                <anchor moveWithCells="1">
                  <from>
                    <xdr:col>9</xdr:col>
                    <xdr:colOff>47625</xdr:colOff>
                    <xdr:row>72</xdr:row>
                    <xdr:rowOff>0</xdr:rowOff>
                  </from>
                  <to>
                    <xdr:col>9</xdr:col>
                    <xdr:colOff>352425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3" name="Option Button 85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11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4" name="Option Button 86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11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Option Button 87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9525</xdr:rowOff>
                  </from>
                  <to>
                    <xdr:col>11</xdr:col>
                    <xdr:colOff>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Option Button 88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9525</xdr:rowOff>
                  </from>
                  <to>
                    <xdr:col>11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7" name="Option Button 89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9525</xdr:rowOff>
                  </from>
                  <to>
                    <xdr:col>11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Group Box 94">
              <controlPr defaultSize="0" autoFill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11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9" name="Group Box 95">
              <controlPr defaultSize="0" autoFill="0" autoPict="0">
                <anchor moveWithCells="1">
                  <from>
                    <xdr:col>5</xdr:col>
                    <xdr:colOff>304800</xdr:colOff>
                    <xdr:row>69</xdr:row>
                    <xdr:rowOff>0</xdr:rowOff>
                  </from>
                  <to>
                    <xdr:col>11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0" name="Group Box 96">
              <controlPr defaultSize="0" autoFill="0" autoPict="0">
                <anchor moveWithCells="1">
                  <from>
                    <xdr:col>5</xdr:col>
                    <xdr:colOff>304800</xdr:colOff>
                    <xdr:row>70</xdr:row>
                    <xdr:rowOff>0</xdr:rowOff>
                  </from>
                  <to>
                    <xdr:col>11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1" name="Group Box 97">
              <controlPr defaultSize="0" autoFill="0" autoPict="0">
                <anchor moveWithCells="1">
                  <from>
                    <xdr:col>5</xdr:col>
                    <xdr:colOff>304800</xdr:colOff>
                    <xdr:row>71</xdr:row>
                    <xdr:rowOff>0</xdr:rowOff>
                  </from>
                  <to>
                    <xdr:col>11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2" name="Group Box 98">
              <controlPr defaultSize="0" autoFill="0" autoPict="0">
                <anchor moveWithCells="1">
                  <from>
                    <xdr:col>5</xdr:col>
                    <xdr:colOff>304800</xdr:colOff>
                    <xdr:row>72</xdr:row>
                    <xdr:rowOff>0</xdr:rowOff>
                  </from>
                  <to>
                    <xdr:col>11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3" name="Group Box 99">
              <controlPr defaultSize="0" autoFill="0" autoPict="0">
                <anchor moveWithCells="1">
                  <from>
                    <xdr:col>2</xdr:col>
                    <xdr:colOff>0</xdr:colOff>
                    <xdr:row>29</xdr:row>
                    <xdr:rowOff>85725</xdr:rowOff>
                  </from>
                  <to>
                    <xdr:col>20</xdr:col>
                    <xdr:colOff>142875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4" name="Group Box 100">
              <controlPr defaultSize="0" autoFill="0" autoPict="0">
                <anchor moveWithCells="1">
                  <from>
                    <xdr:col>2</xdr:col>
                    <xdr:colOff>0</xdr:colOff>
                    <xdr:row>65</xdr:row>
                    <xdr:rowOff>104775</xdr:rowOff>
                  </from>
                  <to>
                    <xdr:col>20</xdr:col>
                    <xdr:colOff>142875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5" name="Group Box 101">
              <controlPr defaultSize="0" autoFill="0" autoPict="0">
                <anchor moveWithCells="1">
                  <from>
                    <xdr:col>2</xdr:col>
                    <xdr:colOff>0</xdr:colOff>
                    <xdr:row>73</xdr:row>
                    <xdr:rowOff>95250</xdr:rowOff>
                  </from>
                  <to>
                    <xdr:col>20</xdr:col>
                    <xdr:colOff>142875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6" name="Group Box 102">
              <controlPr defaultSize="0" autoFill="0" autoPict="0">
                <anchor moveWithCells="1">
                  <from>
                    <xdr:col>2</xdr:col>
                    <xdr:colOff>0</xdr:colOff>
                    <xdr:row>77</xdr:row>
                    <xdr:rowOff>104775</xdr:rowOff>
                  </from>
                  <to>
                    <xdr:col>20</xdr:col>
                    <xdr:colOff>142875</xdr:colOff>
                    <xdr:row>81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ColWidth="9.140625" defaultRowHeight="15" x14ac:dyDescent="0.25"/>
  <sheetData>
    <row r="1" spans="1:10" s="15" customFormat="1" ht="30" customHeight="1" x14ac:dyDescent="0.25"/>
    <row r="2" spans="1:10" ht="15" customHeight="1" x14ac:dyDescent="0.25"/>
    <row r="3" spans="1:10" x14ac:dyDescent="0.25">
      <c r="A3" t="s">
        <v>9</v>
      </c>
    </row>
    <row r="4" spans="1:10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</row>
    <row r="5" spans="1:10" x14ac:dyDescent="0.25">
      <c r="A5" t="s">
        <v>10</v>
      </c>
    </row>
    <row r="6" spans="1:10" ht="409.5" x14ac:dyDescent="0.25">
      <c r="A6" s="1" t="s">
        <v>11</v>
      </c>
    </row>
    <row r="7" spans="1:10" x14ac:dyDescent="0.25">
      <c r="A7" t="s">
        <v>1</v>
      </c>
    </row>
    <row r="8" spans="1:10" x14ac:dyDescent="0.25">
      <c r="A8" t="s">
        <v>0</v>
      </c>
    </row>
    <row r="10" spans="1:10" x14ac:dyDescent="0.25">
      <c r="A10" t="s">
        <v>2</v>
      </c>
    </row>
    <row r="13" spans="1:10" x14ac:dyDescent="0.25">
      <c r="A13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5"/>
  <sheetViews>
    <sheetView showGridLines="0" workbookViewId="0">
      <selection activeCell="C6" sqref="C6"/>
    </sheetView>
  </sheetViews>
  <sheetFormatPr baseColWidth="10" defaultColWidth="9.140625" defaultRowHeight="15" x14ac:dyDescent="0.25"/>
  <cols>
    <col min="1" max="1" width="4.7109375" customWidth="1"/>
    <col min="2" max="2" width="85.85546875" bestFit="1" customWidth="1"/>
    <col min="3" max="3" width="22.42578125" bestFit="1" customWidth="1"/>
    <col min="4" max="17" width="4.7109375" customWidth="1"/>
    <col min="18" max="18" width="12.140625" bestFit="1" customWidth="1"/>
    <col min="19" max="43" width="4.7109375" customWidth="1"/>
  </cols>
  <sheetData>
    <row r="1" spans="2:27" s="15" customFormat="1" ht="16.899999999999999" customHeight="1" x14ac:dyDescent="0.25"/>
    <row r="2" spans="2:27" s="16" customFormat="1" ht="54.95" customHeight="1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4" spans="2:27" ht="23.25" x14ac:dyDescent="0.25">
      <c r="B4" s="21" t="s">
        <v>82</v>
      </c>
      <c r="C4" s="22"/>
    </row>
    <row r="6" spans="2:27" ht="18.75" x14ac:dyDescent="0.3">
      <c r="B6" s="20" t="s">
        <v>79</v>
      </c>
      <c r="C6" s="20" t="s">
        <v>76</v>
      </c>
    </row>
    <row r="7" spans="2:27" ht="15.75" x14ac:dyDescent="0.25">
      <c r="B7" s="24" t="str">
        <f>Q_1</f>
        <v>1) ¿Por cuánto tiempo usó este producto?</v>
      </c>
      <c r="C7" s="26" t="str">
        <f>Ans_1</f>
        <v>Menos de 1 mes</v>
      </c>
    </row>
    <row r="8" spans="2:27" ht="15.75" x14ac:dyDescent="0.25">
      <c r="B8" s="24" t="str">
        <f>Q_2</f>
        <v>2) ¿Cómo supiste de este producto?</v>
      </c>
      <c r="C8" s="26" t="str">
        <f>Ans_2</f>
        <v>Radio</v>
      </c>
    </row>
    <row r="9" spans="2:27" ht="15.75" x14ac:dyDescent="0.25">
      <c r="B9" s="24" t="str">
        <f>Q_3</f>
        <v>3) ¿Dónde compras usualmente este producto?</v>
      </c>
      <c r="C9" s="26" t="str">
        <f>Ans_3</f>
        <v>Internet/Online</v>
      </c>
    </row>
    <row r="10" spans="2:27" ht="15.75" x14ac:dyDescent="0.25">
      <c r="B10" s="24" t="str">
        <f>Q_4</f>
        <v>4) ¿Con qué frecuencia usó este producto? Elija la opción de la lista desplegable</v>
      </c>
      <c r="C10" s="26" t="str">
        <f>Ans_4</f>
        <v>Una cada dos semanas</v>
      </c>
    </row>
    <row r="11" spans="2:27" ht="15.75" x14ac:dyDescent="0.25">
      <c r="B11" s="24" t="str">
        <f>Q_5</f>
        <v>5) A grandes rasgos, ¿Cuán satisfecho está con este producto?</v>
      </c>
      <c r="C11" s="26" t="str">
        <f>Ans_5</f>
        <v>Satisfecho</v>
      </c>
    </row>
    <row r="12" spans="2:27" ht="15.75" x14ac:dyDescent="0.25">
      <c r="B12" s="24" t="str">
        <f>Q_6</f>
        <v>6) Elige entre las opciones de calidad que considera de este producto:</v>
      </c>
      <c r="C12" s="26" t="str">
        <f>Ans_6</f>
        <v>Normal</v>
      </c>
    </row>
    <row r="13" spans="2:27" ht="15.75" x14ac:dyDescent="0.25">
      <c r="B13" s="24" t="str">
        <f>Q_7</f>
        <v>7) Comparado con otros productos, este producto es:</v>
      </c>
      <c r="C13" s="26" t="str">
        <f>Ans_7</f>
        <v>Igual</v>
      </c>
    </row>
    <row r="14" spans="2:27" ht="15.75" x14ac:dyDescent="0.25">
      <c r="B14" s="24" t="str">
        <f>Q_8</f>
        <v>8) El valor de este producto es:</v>
      </c>
      <c r="C14" s="26" t="str">
        <f>Ans_8</f>
        <v>Bueno</v>
      </c>
    </row>
    <row r="15" spans="2:27" ht="15.75" x14ac:dyDescent="0.25">
      <c r="B15" s="24" t="str">
        <f>Q_9</f>
        <v>9) ¿Seguiría comprando este producto?</v>
      </c>
      <c r="C15" s="26" t="str">
        <f>Ans_9</f>
        <v>Si</v>
      </c>
    </row>
    <row r="16" spans="2:27" ht="15.75" x14ac:dyDescent="0.25">
      <c r="B16" s="24" t="str">
        <f>Q_10</f>
        <v>10) ¿Recomendaría este producto?</v>
      </c>
      <c r="C16" s="26" t="str">
        <f>Ans_10</f>
        <v>Si</v>
      </c>
    </row>
    <row r="17" spans="2:3" ht="15.75" x14ac:dyDescent="0.25">
      <c r="B17" s="45" t="str">
        <f>Q_11</f>
        <v>11) Por favor rankea el atributo que buscas cuando compras un producto como este:</v>
      </c>
      <c r="C17" s="46"/>
    </row>
    <row r="18" spans="2:3" ht="15.75" x14ac:dyDescent="0.25">
      <c r="B18" s="25" t="str">
        <f>Q_111</f>
        <v>Calidad</v>
      </c>
      <c r="C18" s="26">
        <f>Ans_111</f>
        <v>1</v>
      </c>
    </row>
    <row r="19" spans="2:3" ht="15.75" x14ac:dyDescent="0.25">
      <c r="B19" s="25" t="str">
        <f>Q_112</f>
        <v>Costo</v>
      </c>
      <c r="C19" s="26">
        <f>Ans_112</f>
        <v>2</v>
      </c>
    </row>
    <row r="20" spans="2:3" ht="15.75" x14ac:dyDescent="0.25">
      <c r="B20" s="25" t="str">
        <f>Q_113</f>
        <v>Cantidad</v>
      </c>
      <c r="C20" s="26">
        <f>Ans_113</f>
        <v>3</v>
      </c>
    </row>
    <row r="21" spans="2:3" ht="15.75" x14ac:dyDescent="0.25">
      <c r="B21" s="25" t="str">
        <f>Q_114</f>
        <v>Marca</v>
      </c>
      <c r="C21" s="26">
        <f>Ans_114</f>
        <v>4</v>
      </c>
    </row>
    <row r="22" spans="2:3" ht="15.75" x14ac:dyDescent="0.25">
      <c r="B22" s="25" t="str">
        <f>Q_115</f>
        <v>Familiaridad</v>
      </c>
      <c r="C22" s="26">
        <f>Ans_115</f>
        <v>5</v>
      </c>
    </row>
    <row r="23" spans="2:3" ht="15.75" x14ac:dyDescent="0.25">
      <c r="B23" s="24" t="str">
        <f>Q_12</f>
        <v>12) ¿Qué fue lo que más te gustó de este producto?</v>
      </c>
      <c r="C23" s="26">
        <f>Ans_12</f>
        <v>0</v>
      </c>
    </row>
    <row r="24" spans="2:3" ht="15.75" x14ac:dyDescent="0.25">
      <c r="B24" s="24" t="str">
        <f>Q_13</f>
        <v>13) ¿Qué fue lo que menos te gustó de este producto?</v>
      </c>
      <c r="C24" s="26">
        <f>Ans_13</f>
        <v>0</v>
      </c>
    </row>
    <row r="25" spans="2:3" x14ac:dyDescent="0.25">
      <c r="C25" s="5"/>
    </row>
  </sheetData>
  <mergeCells count="1">
    <mergeCell ref="B17:C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workbookViewId="0">
      <selection activeCell="H15" sqref="H15"/>
    </sheetView>
  </sheetViews>
  <sheetFormatPr baseColWidth="10" defaultColWidth="9.140625" defaultRowHeight="15" x14ac:dyDescent="0.25"/>
  <cols>
    <col min="1" max="1" width="22.140625" bestFit="1" customWidth="1"/>
    <col min="2" max="20" width="4.7109375" customWidth="1"/>
    <col min="21" max="21" width="22" bestFit="1" customWidth="1"/>
    <col min="22" max="44" width="4.7109375" customWidth="1"/>
  </cols>
  <sheetData>
    <row r="1" spans="1:31" s="15" customFormat="1" ht="30" customHeight="1" x14ac:dyDescent="0.25"/>
    <row r="2" spans="1:31" ht="15" customHeight="1" x14ac:dyDescent="0.25"/>
    <row r="3" spans="1:3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11"/>
      <c r="B4" s="9"/>
      <c r="C4" s="9"/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8.75" x14ac:dyDescent="0.25">
      <c r="A5" s="11"/>
      <c r="B5" s="9"/>
      <c r="C5" s="9"/>
      <c r="D5" s="10"/>
      <c r="E5" s="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11"/>
      <c r="B6" s="9"/>
      <c r="C6" s="12"/>
      <c r="D6" s="9"/>
      <c r="E6" s="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11"/>
      <c r="B7" s="9"/>
      <c r="C7" s="12"/>
      <c r="D7" s="9"/>
      <c r="E7" s="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13" t="s">
        <v>44</v>
      </c>
      <c r="B8" s="9"/>
      <c r="C8" s="12"/>
      <c r="D8" s="9"/>
      <c r="E8" s="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1" t="s">
        <v>45</v>
      </c>
      <c r="B9" s="9"/>
      <c r="C9" s="12"/>
      <c r="D9" s="9"/>
      <c r="E9" s="9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11" t="s">
        <v>36</v>
      </c>
      <c r="B10" s="11"/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1" t="s">
        <v>37</v>
      </c>
      <c r="B11" s="11"/>
      <c r="C11" s="11"/>
      <c r="D11" s="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11" t="s">
        <v>38</v>
      </c>
      <c r="B12" s="11"/>
      <c r="C12" s="11"/>
      <c r="D12" s="1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1" t="s">
        <v>39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11" t="s">
        <v>40</v>
      </c>
      <c r="B14" s="11"/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11" t="s">
        <v>41</v>
      </c>
      <c r="B15" s="11"/>
      <c r="C15" s="11"/>
      <c r="D15" s="1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11" t="s">
        <v>42</v>
      </c>
      <c r="B16" s="11"/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11" t="s">
        <v>43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11"/>
      <c r="B18" s="11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11"/>
      <c r="B20" s="11"/>
      <c r="C20" s="11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11"/>
      <c r="B22" s="11"/>
      <c r="C22" s="11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11"/>
      <c r="B23" s="11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11"/>
      <c r="B24" s="11"/>
      <c r="C24" s="13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11"/>
      <c r="B25" s="11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11"/>
      <c r="B26" s="11"/>
      <c r="C26" s="13"/>
      <c r="D26" s="14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</sheetData>
  <mergeCells count="2">
    <mergeCell ref="D20:M20"/>
    <mergeCell ref="D22:M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63ECD27EB76469AF5A6651F7FFCF3" ma:contentTypeVersion="0" ma:contentTypeDescription="Create a new document." ma:contentTypeScope="" ma:versionID="072f4bae16ef4195407b87eec50bbe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58F2754-EC3E-4653-A028-97C53FA7B7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92663-5C2E-434C-B2E6-3F28B3A2872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1FCB6D-FDC9-4BD5-829E-AC38D342D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86</vt:i4>
      </vt:variant>
    </vt:vector>
  </HeadingPairs>
  <TitlesOfParts>
    <vt:vector size="89" baseType="lpstr">
      <vt:lpstr>Encuesta</vt:lpstr>
      <vt:lpstr>Resultado de la encuesta</vt:lpstr>
      <vt:lpstr>preg</vt:lpstr>
      <vt:lpstr>A_1</vt:lpstr>
      <vt:lpstr>A_10</vt:lpstr>
      <vt:lpstr>A_12</vt:lpstr>
      <vt:lpstr>A_13</vt:lpstr>
      <vt:lpstr>A_2</vt:lpstr>
      <vt:lpstr>A_3</vt:lpstr>
      <vt:lpstr>A_4</vt:lpstr>
      <vt:lpstr>A_5</vt:lpstr>
      <vt:lpstr>A_6</vt:lpstr>
      <vt:lpstr>A_7</vt:lpstr>
      <vt:lpstr>A_8</vt:lpstr>
      <vt:lpstr>A_9</vt:lpstr>
      <vt:lpstr>Ans_1</vt:lpstr>
      <vt:lpstr>Ans_10</vt:lpstr>
      <vt:lpstr>Ans_111</vt:lpstr>
      <vt:lpstr>Ans_112</vt:lpstr>
      <vt:lpstr>Ans_113</vt:lpstr>
      <vt:lpstr>Ans_114</vt:lpstr>
      <vt:lpstr>Ans_115</vt:lpstr>
      <vt:lpstr>Ans_12</vt:lpstr>
      <vt:lpstr>Ans_13</vt:lpstr>
      <vt:lpstr>Ans_2</vt:lpstr>
      <vt:lpstr>Ans_3</vt:lpstr>
      <vt:lpstr>Ans_4</vt:lpstr>
      <vt:lpstr>Ans_5</vt:lpstr>
      <vt:lpstr>Ans_6</vt:lpstr>
      <vt:lpstr>Ans_7</vt:lpstr>
      <vt:lpstr>Ans_8</vt:lpstr>
      <vt:lpstr>Ans_9</vt:lpstr>
      <vt:lpstr>Answer_1</vt:lpstr>
      <vt:lpstr>Answer_10</vt:lpstr>
      <vt:lpstr>Answer_11</vt:lpstr>
      <vt:lpstr>Answer_111</vt:lpstr>
      <vt:lpstr>Answer_112</vt:lpstr>
      <vt:lpstr>Answer_113</vt:lpstr>
      <vt:lpstr>Answer_114</vt:lpstr>
      <vt:lpstr>Answer_115</vt:lpstr>
      <vt:lpstr>Answer_12</vt:lpstr>
      <vt:lpstr>Answer_13</vt:lpstr>
      <vt:lpstr>Answer_2</vt:lpstr>
      <vt:lpstr>Answer_3</vt:lpstr>
      <vt:lpstr>Answer_4</vt:lpstr>
      <vt:lpstr>Answer_5</vt:lpstr>
      <vt:lpstr>Answer_6</vt:lpstr>
      <vt:lpstr>Answer_7</vt:lpstr>
      <vt:lpstr>Answer_8</vt:lpstr>
      <vt:lpstr>Answer_9</vt:lpstr>
      <vt:lpstr>Email</vt:lpstr>
      <vt:lpstr>List_1</vt:lpstr>
      <vt:lpstr>Q_1</vt:lpstr>
      <vt:lpstr>Q_10</vt:lpstr>
      <vt:lpstr>Q_11</vt:lpstr>
      <vt:lpstr>Q_111</vt:lpstr>
      <vt:lpstr>Q_112</vt:lpstr>
      <vt:lpstr>Q_113</vt:lpstr>
      <vt:lpstr>Q_114</vt:lpstr>
      <vt:lpstr>Q_115</vt:lpstr>
      <vt:lpstr>Q_12</vt:lpstr>
      <vt:lpstr>Q_13</vt:lpstr>
      <vt:lpstr>Q_2</vt:lpstr>
      <vt:lpstr>Q_3</vt:lpstr>
      <vt:lpstr>Q_4</vt:lpstr>
      <vt:lpstr>Q_5</vt:lpstr>
      <vt:lpstr>Q_6</vt:lpstr>
      <vt:lpstr>Q_7</vt:lpstr>
      <vt:lpstr>Q_8</vt:lpstr>
      <vt:lpstr>Q_9</vt:lpstr>
      <vt:lpstr>Question_1</vt:lpstr>
      <vt:lpstr>Question_10</vt:lpstr>
      <vt:lpstr>Question_11</vt:lpstr>
      <vt:lpstr>Question_111</vt:lpstr>
      <vt:lpstr>Question_112</vt:lpstr>
      <vt:lpstr>Question_113</vt:lpstr>
      <vt:lpstr>Question_114</vt:lpstr>
      <vt:lpstr>Question_115</vt:lpstr>
      <vt:lpstr>Question_12</vt:lpstr>
      <vt:lpstr>Question_13</vt:lpstr>
      <vt:lpstr>Question_2</vt:lpstr>
      <vt:lpstr>Question_3</vt:lpstr>
      <vt:lpstr>Question_4</vt:lpstr>
      <vt:lpstr>Question_5</vt:lpstr>
      <vt:lpstr>Question_6</vt:lpstr>
      <vt:lpstr>Question_7</vt:lpstr>
      <vt:lpstr>Question_8</vt:lpstr>
      <vt:lpstr>Question_9</vt:lpstr>
      <vt:lpstr>Subject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Lujan, Kevin</dc:creator>
  <cp:lastModifiedBy>Gil Lujan, Kevin</cp:lastModifiedBy>
  <dcterms:created xsi:type="dcterms:W3CDTF">2009-03-03T20:38:40Z</dcterms:created>
  <dcterms:modified xsi:type="dcterms:W3CDTF">2024-04-15T06:56:45Z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0x010100B1A63ECD27EB76469AF5A6651F7FFCF3</vt:lpwstr>
  </property>
</Properties>
</file>